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s.eclient.wa.lcl\ofmprofile$\KristaG105\desktop\"/>
    </mc:Choice>
  </mc:AlternateContent>
  <workbookProtection workbookAlgorithmName="SHA-512" workbookHashValue="gZO1cb59e8yd+NofXu4AuDO/LI0eO+Qig2GLbew7U95UCQXXcDqHoeB/nAoJtTEJns5ow7VFtKWToTXuIjEf9Q==" workbookSaltValue="cPVG84cP+eAuh9ESeswtGw==" workbookSpinCount="100000" lockStructure="1"/>
  <bookViews>
    <workbookView xWindow="0" yWindow="0" windowWidth="28800" windowHeight="11700"/>
  </bookViews>
  <sheets>
    <sheet name="FINAL Form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A122" i="1" l="1"/>
  <c r="H79" i="1" l="1"/>
  <c r="H78" i="1"/>
  <c r="E75" i="1"/>
  <c r="B75" i="1"/>
  <c r="H75" i="1" l="1"/>
  <c r="D24" i="1"/>
  <c r="A106" i="1"/>
  <c r="A108" i="1" s="1"/>
  <c r="H74" i="1"/>
  <c r="H73" i="1"/>
  <c r="H72" i="1"/>
  <c r="H71" i="1"/>
  <c r="G121" i="1" l="1"/>
  <c r="E84" i="1"/>
  <c r="B80" i="1" l="1"/>
  <c r="C78" i="1" s="1"/>
  <c r="A109" i="1"/>
  <c r="C79" i="1"/>
  <c r="C71" i="1"/>
  <c r="C72" i="1"/>
  <c r="C74" i="1"/>
  <c r="C73" i="1"/>
  <c r="F74" i="1"/>
  <c r="F73" i="1"/>
  <c r="F71" i="1"/>
  <c r="F72" i="1"/>
  <c r="E121" i="1"/>
  <c r="F121" i="1"/>
  <c r="D121" i="1"/>
  <c r="C75" i="1" l="1"/>
  <c r="F75" i="1"/>
  <c r="G84" i="1"/>
  <c r="I84" i="1" s="1"/>
  <c r="E80" i="1" l="1"/>
  <c r="H80" i="1" s="1"/>
  <c r="F101" i="1"/>
  <c r="F105" i="1" s="1"/>
  <c r="F106" i="1" s="1"/>
  <c r="H121" i="1"/>
  <c r="C121" i="1"/>
  <c r="B121" i="1" l="1"/>
  <c r="A121" i="1" s="1"/>
  <c r="F78" i="1"/>
  <c r="F79" i="1"/>
</calcChain>
</file>

<file path=xl/sharedStrings.xml><?xml version="1.0" encoding="utf-8"?>
<sst xmlns="http://schemas.openxmlformats.org/spreadsheetml/2006/main" count="153" uniqueCount="131">
  <si>
    <t xml:space="preserve">   2021-2027 Six-Year Facilities Plan Agency</t>
  </si>
  <si>
    <t xml:space="preserve"> Project Request Form</t>
  </si>
  <si>
    <t xml:space="preserve">Agency Name </t>
  </si>
  <si>
    <t xml:space="preserve">Agency Number </t>
  </si>
  <si>
    <t xml:space="preserve">Contact Person </t>
  </si>
  <si>
    <t xml:space="preserve">Contact Email </t>
  </si>
  <si>
    <t xml:space="preserve">Contact Phone </t>
  </si>
  <si>
    <t>Section One: Project Information</t>
  </si>
  <si>
    <t xml:space="preserve">Project Title </t>
  </si>
  <si>
    <t xml:space="preserve">Requested City/County </t>
  </si>
  <si>
    <t xml:space="preserve">Six Year Plan Project Type </t>
  </si>
  <si>
    <t>PROJECT: RELOCATION</t>
  </si>
  <si>
    <t xml:space="preserve">Primary Space Type </t>
  </si>
  <si>
    <t xml:space="preserve">Secondary Space Type </t>
  </si>
  <si>
    <t xml:space="preserve">Requested Occupancy Date </t>
  </si>
  <si>
    <t>Requested Lease Term (Years)</t>
  </si>
  <si>
    <t>Current Site Information</t>
  </si>
  <si>
    <t>UFI Number</t>
  </si>
  <si>
    <t>Square Feet</t>
  </si>
  <si>
    <t>City</t>
  </si>
  <si>
    <t>Total Square Feet</t>
  </si>
  <si>
    <t>Section Two: Project Business Case and Alternatives</t>
  </si>
  <si>
    <t>Describe the circumstances that created the need for this facilities project in 250 words or less.</t>
  </si>
  <si>
    <t>Do nothing, remain at current location.</t>
  </si>
  <si>
    <t>Relocate and collocate with another state agency.</t>
  </si>
  <si>
    <t>Relocate to new private sector location.</t>
  </si>
  <si>
    <t>Remain at current location and expand.</t>
  </si>
  <si>
    <t xml:space="preserve">Remain at current location and conduct major reconfiguration. </t>
  </si>
  <si>
    <t>Summarize analysis of alternative considered in 100 words or less.</t>
  </si>
  <si>
    <t>Section Three: Project Users, Workspace and Size</t>
  </si>
  <si>
    <t>Enter current workspace and user data.  OFM will provide HRMS data in July Baseline Report.</t>
  </si>
  <si>
    <t>Current from FPMT</t>
  </si>
  <si>
    <t>Proposed</t>
  </si>
  <si>
    <t>Change</t>
  </si>
  <si>
    <t>Office</t>
  </si>
  <si>
    <t>Workstation</t>
  </si>
  <si>
    <t>M Benches</t>
  </si>
  <si>
    <t>Touchdown</t>
  </si>
  <si>
    <t>Total</t>
  </si>
  <si>
    <t>Total User</t>
  </si>
  <si>
    <t>Total HRMS</t>
  </si>
  <si>
    <t>Total SF</t>
  </si>
  <si>
    <t>Square Footage based on number of Workspaces</t>
  </si>
  <si>
    <t xml:space="preserve">Number of Workspace </t>
  </si>
  <si>
    <t>Max SF per Workspace</t>
  </si>
  <si>
    <t>Total W/S</t>
  </si>
  <si>
    <t>SF per Workspaces</t>
  </si>
  <si>
    <t>Needed SF</t>
  </si>
  <si>
    <t>Unique Space SF</t>
  </si>
  <si>
    <t>Total SF Needed</t>
  </si>
  <si>
    <t>1 to 5</t>
  </si>
  <si>
    <t>6 to 10</t>
  </si>
  <si>
    <t>11 to 25</t>
  </si>
  <si>
    <t xml:space="preserve">Define unique space to add additional SF. </t>
  </si>
  <si>
    <t>26 to 40</t>
  </si>
  <si>
    <t>41 to 50</t>
  </si>
  <si>
    <t>51 to 80</t>
  </si>
  <si>
    <t>81 to 120</t>
  </si>
  <si>
    <t>121 to 200</t>
  </si>
  <si>
    <t>201 to 500</t>
  </si>
  <si>
    <t>500 and up</t>
  </si>
  <si>
    <t>Section Four: Project Ongoing and One-Time Cost</t>
  </si>
  <si>
    <t>Ongoing Cost</t>
  </si>
  <si>
    <t>Current Cost based on actual expenditures from FY20</t>
  </si>
  <si>
    <t>Projected Annual Cost</t>
  </si>
  <si>
    <t>Rent and/or Debt Services.</t>
  </si>
  <si>
    <t>Lease Cost (Market Rate X SF)</t>
  </si>
  <si>
    <t>Energy (Electricity, Gas, etc.)</t>
  </si>
  <si>
    <t>Other</t>
  </si>
  <si>
    <t>Janitorial Services</t>
  </si>
  <si>
    <t>Subtotal</t>
  </si>
  <si>
    <t>Water, Sewer, Garbage, Stormwater, etc.</t>
  </si>
  <si>
    <t xml:space="preserve">Additional Parking </t>
  </si>
  <si>
    <t>Total Annual Cost</t>
  </si>
  <si>
    <t>Cost per Square Foot Year</t>
  </si>
  <si>
    <t>OFM Market Rate requested</t>
  </si>
  <si>
    <t>(cost per square foot year)</t>
  </si>
  <si>
    <t>Enter OFM recognized fund source code</t>
  </si>
  <si>
    <t>Agency Existing Facilities Funds</t>
  </si>
  <si>
    <t xml:space="preserve">Other Operating Funds </t>
  </si>
  <si>
    <t>Future Budget Request</t>
  </si>
  <si>
    <t xml:space="preserve">Lease Pool </t>
  </si>
  <si>
    <t>DES Fees</t>
  </si>
  <si>
    <t>OFM Assumption:  
DES fees base on term, Tenant Improvements at $19 per SF, Technology Infrastructure at $1,500 per workspace (W/S), New Funiture at $6,500 per W/S, Relocate existing funiture at $450 per W/S, Staff moving at $300 per staff, Building Security based on size.</t>
  </si>
  <si>
    <t>Agency Assumptions:</t>
  </si>
  <si>
    <t>PROJECT TYPE</t>
  </si>
  <si>
    <t>CANCEL</t>
  </si>
  <si>
    <t>CLOSE</t>
  </si>
  <si>
    <t>DEMOLISH</t>
  </si>
  <si>
    <t>PROJECT: DOWNSIZE</t>
  </si>
  <si>
    <t>PROJECT: EXPAND</t>
  </si>
  <si>
    <t>PROJECT: MAJOR RECONFIGURATION</t>
  </si>
  <si>
    <t>PROJECT: NEW SPACE</t>
  </si>
  <si>
    <t>PROJECT: RENEW AND DOWNSIZE</t>
  </si>
  <si>
    <t>PROJECT: RENEW AND EXPAND</t>
  </si>
  <si>
    <t>Technology 
Infrastructure</t>
  </si>
  <si>
    <t>New 
Furniture</t>
  </si>
  <si>
    <t>Moving 
Staff</t>
  </si>
  <si>
    <t>Buiding 
Security</t>
  </si>
  <si>
    <t>Relocation
Furniture</t>
  </si>
  <si>
    <t>Tenant 
Improvement</t>
  </si>
  <si>
    <t>SPACE TYPE</t>
  </si>
  <si>
    <t>DIPOSE</t>
  </si>
  <si>
    <t>130 - Dept. Classroom</t>
  </si>
  <si>
    <t>120 - Training</t>
  </si>
  <si>
    <t>210 - Laboratory Gen.</t>
  </si>
  <si>
    <t>270 - Laboratories</t>
  </si>
  <si>
    <t>310 - Office General</t>
  </si>
  <si>
    <t>311 - Office Admin</t>
  </si>
  <si>
    <t>312 - Office Services</t>
  </si>
  <si>
    <t>313 - Office Project</t>
  </si>
  <si>
    <t>350 - Conference</t>
  </si>
  <si>
    <t>420 - Library</t>
  </si>
  <si>
    <t>502 - Hearing</t>
  </si>
  <si>
    <t>590 - Other</t>
  </si>
  <si>
    <t>630 - Food Facility</t>
  </si>
  <si>
    <t>710 - IT Communication</t>
  </si>
  <si>
    <t>720 - Shop</t>
  </si>
  <si>
    <t>730 - Storage</t>
  </si>
  <si>
    <t>740 - Vehicle Storage</t>
  </si>
  <si>
    <t>800 - Health Care</t>
  </si>
  <si>
    <t>900 - Rsidential</t>
  </si>
  <si>
    <t>This proposed project is planned to be completed no later than (select fiscal year below with an X).</t>
  </si>
  <si>
    <t>S.F Per User</t>
  </si>
  <si>
    <t>Mark all alternative considered and noted above for this project with an X.</t>
  </si>
  <si>
    <t>Other
Incentive</t>
  </si>
  <si>
    <t>Total One-Time Cost</t>
  </si>
  <si>
    <t>One-Time Cost (OFM Auto Populated vs. Agency Requested)</t>
  </si>
  <si>
    <t>Select all that apply to this project  with an X.</t>
  </si>
  <si>
    <t>PROJECT: RENEW AND MAJOR RECONFIGURATION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</si>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</sst>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&lt;=9999999]###\-####;\(###\)\ ###\-####"/>
    <numFmt numFmtId="165" formatCode="m/d/yyyy;@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"/>
    <numFmt numFmtId="170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2" fillId="2" borderId="0" xfId="0" applyFont="1" applyFill="1"/>
    <xf numFmtId="170" fontId="0" fillId="2" borderId="0" xfId="2" applyNumberFormat="1" applyFont="1" applyFill="1" applyProtection="1">
      <protection hidden="1"/>
    </xf>
    <xf numFmtId="170" fontId="0" fillId="2" borderId="0" xfId="0" applyNumberFormat="1" applyFill="1" applyProtection="1">
      <protection hidden="1"/>
    </xf>
    <xf numFmtId="3" fontId="0" fillId="0" borderId="0" xfId="0" applyNumberFormat="1" applyFill="1" applyProtection="1">
      <protection hidden="1"/>
    </xf>
    <xf numFmtId="3" fontId="0" fillId="2" borderId="0" xfId="0" applyNumberFormat="1" applyFill="1" applyProtection="1">
      <protection hidden="1"/>
    </xf>
    <xf numFmtId="3" fontId="0" fillId="2" borderId="6" xfId="0" applyNumberFormat="1" applyFill="1" applyBorder="1" applyProtection="1">
      <protection hidden="1"/>
    </xf>
    <xf numFmtId="1" fontId="0" fillId="2" borderId="0" xfId="0" applyNumberFormat="1" applyFill="1" applyProtection="1">
      <protection hidden="1"/>
    </xf>
    <xf numFmtId="3" fontId="0" fillId="2" borderId="0" xfId="1" applyNumberFormat="1" applyFont="1" applyFill="1" applyProtection="1">
      <protection hidden="1"/>
    </xf>
    <xf numFmtId="166" fontId="0" fillId="2" borderId="0" xfId="0" applyNumberFormat="1" applyFill="1" applyProtection="1">
      <protection hidden="1"/>
    </xf>
    <xf numFmtId="168" fontId="0" fillId="0" borderId="1" xfId="0" applyNumberFormat="1" applyFill="1" applyBorder="1" applyProtection="1">
      <protection hidden="1"/>
    </xf>
    <xf numFmtId="168" fontId="0" fillId="2" borderId="1" xfId="0" applyNumberFormat="1" applyFill="1" applyBorder="1" applyProtection="1">
      <protection hidden="1"/>
    </xf>
    <xf numFmtId="169" fontId="0" fillId="2" borderId="1" xfId="0" applyNumberFormat="1" applyFill="1" applyBorder="1" applyProtection="1">
      <protection hidden="1"/>
    </xf>
    <xf numFmtId="168" fontId="7" fillId="2" borderId="1" xfId="0" applyNumberFormat="1" applyFont="1" applyFill="1" applyBorder="1" applyAlignment="1" applyProtection="1">
      <alignment horizontal="right"/>
      <protection hidden="1"/>
    </xf>
    <xf numFmtId="168" fontId="0" fillId="2" borderId="1" xfId="0" applyNumberFormat="1" applyFont="1" applyFill="1" applyBorder="1" applyAlignment="1" applyProtection="1">
      <alignment horizontal="right"/>
      <protection hidden="1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3" fontId="0" fillId="2" borderId="1" xfId="1" applyNumberFormat="1" applyFont="1" applyFill="1" applyBorder="1" applyAlignment="1" applyProtection="1">
      <protection hidden="1"/>
    </xf>
    <xf numFmtId="3" fontId="0" fillId="0" borderId="1" xfId="0" applyNumberFormat="1" applyFill="1" applyBorder="1" applyProtection="1">
      <protection hidden="1"/>
    </xf>
    <xf numFmtId="3" fontId="0" fillId="0" borderId="1" xfId="0" applyNumberFormat="1" applyFill="1" applyBorder="1" applyAlignment="1" applyProtection="1">
      <alignment horizontal="center"/>
      <protection hidden="1"/>
    </xf>
    <xf numFmtId="3" fontId="0" fillId="2" borderId="1" xfId="1" applyNumberFormat="1" applyFont="1" applyFill="1" applyBorder="1" applyProtection="1">
      <protection hidden="1"/>
    </xf>
    <xf numFmtId="3" fontId="0" fillId="2" borderId="1" xfId="0" applyNumberFormat="1" applyFill="1" applyBorder="1" applyProtection="1">
      <protection hidden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1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3" fontId="0" fillId="3" borderId="0" xfId="0" applyNumberFormat="1" applyFill="1" applyProtection="1">
      <protection locked="0"/>
    </xf>
    <xf numFmtId="167" fontId="0" fillId="2" borderId="0" xfId="0" applyNumberFormat="1" applyFill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8" fontId="0" fillId="3" borderId="1" xfId="0" applyNumberFormat="1" applyFill="1" applyBorder="1" applyProtection="1">
      <protection locked="0"/>
    </xf>
    <xf numFmtId="169" fontId="0" fillId="3" borderId="1" xfId="0" applyNumberFormat="1" applyFill="1" applyBorder="1" applyProtection="1">
      <protection locked="0"/>
    </xf>
    <xf numFmtId="168" fontId="0" fillId="2" borderId="0" xfId="0" applyNumberFormat="1" applyFill="1" applyBorder="1" applyProtection="1">
      <protection locked="0"/>
    </xf>
    <xf numFmtId="169" fontId="0" fillId="2" borderId="0" xfId="0" applyNumberFormat="1" applyFill="1" applyBorder="1" applyProtection="1"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165" fontId="4" fillId="2" borderId="0" xfId="0" applyNumberFormat="1" applyFont="1" applyFill="1" applyAlignment="1" applyProtection="1">
      <alignment horizontal="right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horizontal="right"/>
    </xf>
    <xf numFmtId="0" fontId="0" fillId="2" borderId="0" xfId="0" applyFill="1" applyAlignment="1" applyProtection="1"/>
    <xf numFmtId="0" fontId="0" fillId="2" borderId="0" xfId="0" applyFont="1" applyFill="1" applyBorder="1" applyAlignment="1" applyProtection="1"/>
    <xf numFmtId="0" fontId="5" fillId="2" borderId="0" xfId="0" applyFont="1" applyFill="1" applyAlignment="1" applyProtection="1">
      <alignment horizontal="right"/>
    </xf>
    <xf numFmtId="3" fontId="0" fillId="0" borderId="0" xfId="0" applyNumberFormat="1" applyFill="1" applyProtection="1"/>
    <xf numFmtId="170" fontId="0" fillId="2" borderId="0" xfId="0" applyNumberFormat="1" applyFill="1" applyProtection="1"/>
    <xf numFmtId="3" fontId="0" fillId="2" borderId="0" xfId="0" applyNumberFormat="1" applyFill="1" applyProtection="1"/>
    <xf numFmtId="1" fontId="0" fillId="2" borderId="0" xfId="0" applyNumberFormat="1" applyFill="1" applyProtection="1"/>
    <xf numFmtId="0" fontId="0" fillId="2" borderId="0" xfId="0" applyFill="1" applyAlignment="1" applyProtection="1">
      <alignment horizontal="left"/>
    </xf>
    <xf numFmtId="0" fontId="0" fillId="2" borderId="1" xfId="0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wrapText="1"/>
    </xf>
    <xf numFmtId="168" fontId="6" fillId="2" borderId="1" xfId="0" applyNumberFormat="1" applyFont="1" applyFill="1" applyBorder="1" applyAlignment="1" applyProtection="1">
      <alignment horizontal="center" wrapText="1"/>
    </xf>
    <xf numFmtId="169" fontId="6" fillId="2" borderId="1" xfId="0" applyNumberFormat="1" applyFont="1" applyFill="1" applyBorder="1" applyAlignment="1" applyProtection="1">
      <alignment horizontal="center" wrapText="1"/>
    </xf>
    <xf numFmtId="0" fontId="7" fillId="2" borderId="0" xfId="0" applyFont="1" applyFill="1" applyProtection="1"/>
    <xf numFmtId="0" fontId="0" fillId="2" borderId="0" xfId="0" applyFill="1" applyBorder="1" applyAlignment="1" applyProtection="1">
      <alignment horizontal="right"/>
      <protection locked="0"/>
    </xf>
    <xf numFmtId="6" fontId="0" fillId="3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</xf>
    <xf numFmtId="49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</xf>
    <xf numFmtId="49" fontId="0" fillId="3" borderId="3" xfId="0" applyNumberForma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0" fontId="0" fillId="3" borderId="3" xfId="0" applyNumberFormat="1" applyFill="1" applyBorder="1" applyAlignment="1" applyProtection="1">
      <alignment horizontal="left"/>
      <protection locked="0"/>
    </xf>
    <xf numFmtId="0" fontId="0" fillId="3" borderId="5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top" wrapText="1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showWhiteSpace="0" zoomScaleNormal="100" zoomScalePageLayoutView="110" workbookViewId="0">
      <selection activeCell="C3" sqref="C3:F3"/>
    </sheetView>
  </sheetViews>
  <sheetFormatPr defaultColWidth="9.1796875" defaultRowHeight="15" customHeight="1" x14ac:dyDescent="0.35"/>
  <cols>
    <col min="1" max="1" width="13" style="1" customWidth="1"/>
    <col min="2" max="2" width="11.81640625" style="1" customWidth="1"/>
    <col min="3" max="3" width="14" style="1" customWidth="1"/>
    <col min="4" max="4" width="13.26953125" style="1" customWidth="1"/>
    <col min="5" max="5" width="11.81640625" style="1" customWidth="1"/>
    <col min="6" max="6" width="11.54296875" style="1" customWidth="1"/>
    <col min="7" max="7" width="10.453125" style="1" bestFit="1" customWidth="1"/>
    <col min="8" max="8" width="9.1796875" style="1"/>
    <col min="9" max="9" width="10.81640625" style="1" customWidth="1"/>
    <col min="10" max="16384" width="9.1796875" style="1"/>
  </cols>
  <sheetData>
    <row r="1" spans="1:9" ht="15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15" customHeight="1" x14ac:dyDescent="0.3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35">
      <c r="A3" s="40"/>
      <c r="B3" s="41" t="s">
        <v>2</v>
      </c>
      <c r="C3" s="68"/>
      <c r="D3" s="68"/>
      <c r="E3" s="68"/>
      <c r="F3" s="68"/>
      <c r="G3" s="40"/>
      <c r="H3" s="41" t="s">
        <v>3</v>
      </c>
      <c r="I3" s="16"/>
    </row>
    <row r="4" spans="1:9" ht="15" customHeight="1" x14ac:dyDescent="0.35">
      <c r="A4" s="40"/>
      <c r="B4" s="41" t="s">
        <v>4</v>
      </c>
      <c r="C4" s="68"/>
      <c r="D4" s="68"/>
      <c r="E4" s="68"/>
      <c r="F4" s="68"/>
      <c r="G4" s="23"/>
      <c r="H4" s="23"/>
      <c r="I4" s="23"/>
    </row>
    <row r="5" spans="1:9" ht="15" customHeight="1" x14ac:dyDescent="0.35">
      <c r="A5" s="40"/>
      <c r="B5" s="41" t="s">
        <v>5</v>
      </c>
      <c r="C5" s="69"/>
      <c r="D5" s="69"/>
      <c r="E5" s="69"/>
      <c r="F5" s="69"/>
      <c r="G5" s="23"/>
      <c r="H5" s="23"/>
      <c r="I5" s="25"/>
    </row>
    <row r="6" spans="1:9" ht="15" customHeight="1" x14ac:dyDescent="0.35">
      <c r="A6" s="40"/>
      <c r="B6" s="41" t="s">
        <v>6</v>
      </c>
      <c r="C6" s="70"/>
      <c r="D6" s="70"/>
      <c r="E6" s="23"/>
      <c r="F6" s="23"/>
      <c r="G6" s="23"/>
      <c r="H6" s="23"/>
      <c r="I6" s="23"/>
    </row>
    <row r="7" spans="1:9" ht="15" customHeight="1" x14ac:dyDescent="0.35">
      <c r="A7" s="23"/>
      <c r="B7" s="23"/>
      <c r="C7" s="23"/>
      <c r="D7" s="23"/>
      <c r="E7" s="23"/>
      <c r="F7" s="23"/>
      <c r="G7" s="23"/>
      <c r="H7" s="23"/>
      <c r="I7" s="23"/>
    </row>
    <row r="8" spans="1:9" ht="15" customHeight="1" x14ac:dyDescent="0.35">
      <c r="A8" s="71" t="s">
        <v>7</v>
      </c>
      <c r="B8" s="71"/>
      <c r="C8" s="71"/>
      <c r="D8" s="71"/>
      <c r="E8" s="71"/>
      <c r="F8" s="71"/>
      <c r="G8" s="71"/>
      <c r="H8" s="71"/>
      <c r="I8" s="71"/>
    </row>
    <row r="9" spans="1:9" ht="15" customHeight="1" x14ac:dyDescent="0.35">
      <c r="A9" s="23"/>
      <c r="B9" s="23"/>
      <c r="C9" s="23"/>
      <c r="D9" s="23"/>
      <c r="E9" s="23"/>
      <c r="F9" s="23"/>
      <c r="G9" s="23"/>
      <c r="H9" s="23"/>
      <c r="I9" s="23"/>
    </row>
    <row r="10" spans="1:9" ht="15" customHeight="1" x14ac:dyDescent="0.35">
      <c r="A10" s="72" t="s">
        <v>122</v>
      </c>
      <c r="B10" s="72"/>
      <c r="C10" s="72"/>
      <c r="D10" s="72"/>
      <c r="E10" s="72"/>
      <c r="F10" s="72"/>
      <c r="G10" s="72"/>
      <c r="H10" s="72"/>
      <c r="I10" s="72"/>
    </row>
    <row r="11" spans="1:9" ht="15" customHeight="1" x14ac:dyDescent="0.35">
      <c r="A11" s="42">
        <v>44012</v>
      </c>
      <c r="B11" s="61"/>
      <c r="C11" s="43">
        <v>44377</v>
      </c>
      <c r="D11" s="61"/>
      <c r="E11" s="43">
        <v>44742</v>
      </c>
      <c r="F11" s="61"/>
      <c r="G11" s="43">
        <v>45107</v>
      </c>
      <c r="H11" s="61"/>
      <c r="I11" s="23"/>
    </row>
    <row r="12" spans="1:9" ht="15" customHeight="1" x14ac:dyDescent="0.35">
      <c r="A12" s="43">
        <v>45473</v>
      </c>
      <c r="B12" s="61"/>
      <c r="C12" s="43">
        <v>45838</v>
      </c>
      <c r="D12" s="61"/>
      <c r="E12" s="43">
        <v>46203</v>
      </c>
      <c r="F12" s="61"/>
      <c r="G12" s="43">
        <v>46568</v>
      </c>
      <c r="H12" s="61"/>
      <c r="I12" s="23"/>
    </row>
    <row r="13" spans="1:9" ht="15" customHeight="1" x14ac:dyDescent="0.3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" customHeight="1" x14ac:dyDescent="0.35">
      <c r="A14" s="40"/>
      <c r="B14" s="40"/>
      <c r="C14" s="41" t="s">
        <v>8</v>
      </c>
      <c r="D14" s="73"/>
      <c r="E14" s="74"/>
      <c r="F14" s="74"/>
      <c r="G14" s="74"/>
      <c r="H14" s="75"/>
      <c r="I14" s="23"/>
    </row>
    <row r="15" spans="1:9" ht="15" customHeight="1" x14ac:dyDescent="0.35">
      <c r="A15" s="40"/>
      <c r="B15" s="40"/>
      <c r="C15" s="41" t="s">
        <v>9</v>
      </c>
      <c r="D15" s="73"/>
      <c r="E15" s="74"/>
      <c r="F15" s="74"/>
      <c r="G15" s="74"/>
      <c r="H15" s="75"/>
      <c r="I15" s="23"/>
    </row>
    <row r="16" spans="1:9" ht="15" customHeight="1" x14ac:dyDescent="0.35">
      <c r="A16" s="40"/>
      <c r="B16" s="40"/>
      <c r="C16" s="41" t="s">
        <v>10</v>
      </c>
      <c r="D16" s="69" t="s">
        <v>90</v>
      </c>
      <c r="E16" s="69"/>
      <c r="F16" s="69"/>
      <c r="G16" s="23"/>
      <c r="H16" s="23"/>
      <c r="I16" s="23"/>
    </row>
    <row r="17" spans="1:9" ht="15" customHeight="1" x14ac:dyDescent="0.35">
      <c r="A17" s="40"/>
      <c r="B17" s="40"/>
      <c r="C17" s="41" t="s">
        <v>12</v>
      </c>
      <c r="D17" s="76" t="s">
        <v>103</v>
      </c>
      <c r="E17" s="77"/>
      <c r="F17" s="40"/>
      <c r="G17" s="41" t="s">
        <v>13</v>
      </c>
      <c r="H17" s="76" t="s">
        <v>130</v>
      </c>
      <c r="I17" s="77"/>
    </row>
    <row r="18" spans="1:9" ht="15" customHeight="1" x14ac:dyDescent="0.35">
      <c r="A18" s="40"/>
      <c r="B18" s="40"/>
      <c r="C18" s="41" t="s">
        <v>14</v>
      </c>
      <c r="D18" s="62"/>
      <c r="E18" s="40"/>
      <c r="F18" s="40"/>
      <c r="G18" s="41" t="s">
        <v>15</v>
      </c>
      <c r="H18" s="17"/>
      <c r="I18" s="23"/>
    </row>
    <row r="19" spans="1:9" ht="15" customHeight="1" x14ac:dyDescent="0.3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" customHeight="1" x14ac:dyDescent="0.35">
      <c r="A20" s="66" t="s">
        <v>16</v>
      </c>
      <c r="B20" s="66"/>
      <c r="C20" s="66"/>
      <c r="D20" s="66"/>
      <c r="E20" s="66"/>
      <c r="F20" s="66"/>
      <c r="G20" s="66"/>
      <c r="H20" s="66"/>
      <c r="I20" s="66"/>
    </row>
    <row r="21" spans="1:9" ht="15" customHeight="1" x14ac:dyDescent="0.35">
      <c r="A21" s="44" t="s">
        <v>17</v>
      </c>
      <c r="B21" s="26"/>
      <c r="C21" s="44" t="s">
        <v>18</v>
      </c>
      <c r="D21" s="27"/>
      <c r="E21" s="41" t="s">
        <v>19</v>
      </c>
      <c r="F21" s="68"/>
      <c r="G21" s="68"/>
      <c r="H21" s="68"/>
      <c r="I21" s="68"/>
    </row>
    <row r="22" spans="1:9" ht="15" customHeight="1" x14ac:dyDescent="0.35">
      <c r="A22" s="44" t="s">
        <v>17</v>
      </c>
      <c r="B22" s="26"/>
      <c r="C22" s="44" t="s">
        <v>18</v>
      </c>
      <c r="D22" s="27"/>
      <c r="E22" s="41" t="s">
        <v>19</v>
      </c>
      <c r="F22" s="68"/>
      <c r="G22" s="68"/>
      <c r="H22" s="68"/>
      <c r="I22" s="68"/>
    </row>
    <row r="23" spans="1:9" ht="15" customHeight="1" x14ac:dyDescent="0.35">
      <c r="A23" s="44" t="s">
        <v>17</v>
      </c>
      <c r="B23" s="26"/>
      <c r="C23" s="44" t="s">
        <v>18</v>
      </c>
      <c r="D23" s="27"/>
      <c r="E23" s="41" t="s">
        <v>19</v>
      </c>
      <c r="F23" s="68"/>
      <c r="G23" s="68"/>
      <c r="H23" s="68"/>
      <c r="I23" s="68"/>
    </row>
    <row r="24" spans="1:9" ht="15" customHeight="1" x14ac:dyDescent="0.35">
      <c r="A24" s="28"/>
      <c r="B24" s="45"/>
      <c r="C24" s="41" t="s">
        <v>20</v>
      </c>
      <c r="D24" s="18">
        <f>SUM($D$21:$D$23)</f>
        <v>0</v>
      </c>
      <c r="E24" s="28"/>
      <c r="F24" s="28"/>
      <c r="G24" s="28"/>
      <c r="H24" s="28"/>
      <c r="I24" s="28"/>
    </row>
    <row r="25" spans="1:9" ht="15" customHeight="1" x14ac:dyDescent="0.35">
      <c r="A25" s="28"/>
      <c r="B25" s="28"/>
      <c r="C25" s="28"/>
      <c r="D25" s="28"/>
      <c r="E25" s="28"/>
      <c r="F25" s="28"/>
      <c r="G25" s="28"/>
      <c r="H25" s="28"/>
      <c r="I25" s="28"/>
    </row>
    <row r="26" spans="1:9" ht="15" customHeight="1" x14ac:dyDescent="0.35">
      <c r="A26" s="79" t="s">
        <v>21</v>
      </c>
      <c r="B26" s="79"/>
      <c r="C26" s="79"/>
      <c r="D26" s="79"/>
      <c r="E26" s="79"/>
      <c r="F26" s="79"/>
      <c r="G26" s="79"/>
      <c r="H26" s="79"/>
      <c r="I26" s="79"/>
    </row>
    <row r="27" spans="1:9" ht="15" customHeight="1" x14ac:dyDescent="0.35">
      <c r="A27" s="40" t="s">
        <v>22</v>
      </c>
      <c r="B27" s="40"/>
      <c r="C27" s="40"/>
      <c r="D27" s="40"/>
      <c r="E27" s="40"/>
      <c r="F27" s="40"/>
      <c r="G27" s="40"/>
      <c r="H27" s="40"/>
      <c r="I27" s="40"/>
    </row>
    <row r="28" spans="1:9" ht="15" customHeight="1" x14ac:dyDescent="0.35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15" customHeight="1" x14ac:dyDescent="0.35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15" customHeight="1" x14ac:dyDescent="0.35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15" customHeight="1" x14ac:dyDescent="0.35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15" customHeight="1" x14ac:dyDescent="0.35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15" customHeight="1" x14ac:dyDescent="0.35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15" customHeight="1" x14ac:dyDescent="0.35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15" customHeight="1" x14ac:dyDescent="0.35">
      <c r="A35" s="78"/>
      <c r="B35" s="78"/>
      <c r="C35" s="78"/>
      <c r="D35" s="78"/>
      <c r="E35" s="78"/>
      <c r="F35" s="78"/>
      <c r="G35" s="78"/>
      <c r="H35" s="78"/>
      <c r="I35" s="78"/>
    </row>
    <row r="36" spans="1:9" ht="15" customHeight="1" x14ac:dyDescent="0.35">
      <c r="A36" s="78"/>
      <c r="B36" s="78"/>
      <c r="C36" s="78"/>
      <c r="D36" s="78"/>
      <c r="E36" s="78"/>
      <c r="F36" s="78"/>
      <c r="G36" s="78"/>
      <c r="H36" s="78"/>
      <c r="I36" s="78"/>
    </row>
    <row r="37" spans="1:9" ht="15" customHeight="1" x14ac:dyDescent="0.35">
      <c r="A37" s="78"/>
      <c r="B37" s="78"/>
      <c r="C37" s="78"/>
      <c r="D37" s="78"/>
      <c r="E37" s="78"/>
      <c r="F37" s="78"/>
      <c r="G37" s="78"/>
      <c r="H37" s="78"/>
      <c r="I37" s="78"/>
    </row>
    <row r="38" spans="1:9" ht="15" customHeight="1" x14ac:dyDescent="0.35">
      <c r="A38" s="78"/>
      <c r="B38" s="78"/>
      <c r="C38" s="78"/>
      <c r="D38" s="78"/>
      <c r="E38" s="78"/>
      <c r="F38" s="78"/>
      <c r="G38" s="78"/>
      <c r="H38" s="78"/>
      <c r="I38" s="78"/>
    </row>
    <row r="39" spans="1:9" ht="15" customHeight="1" x14ac:dyDescent="0.35">
      <c r="A39" s="78"/>
      <c r="B39" s="78"/>
      <c r="C39" s="78"/>
      <c r="D39" s="78"/>
      <c r="E39" s="78"/>
      <c r="F39" s="78"/>
      <c r="G39" s="78"/>
      <c r="H39" s="78"/>
      <c r="I39" s="78"/>
    </row>
    <row r="40" spans="1:9" ht="15" customHeight="1" x14ac:dyDescent="0.35">
      <c r="A40" s="78"/>
      <c r="B40" s="78"/>
      <c r="C40" s="78"/>
      <c r="D40" s="78"/>
      <c r="E40" s="78"/>
      <c r="F40" s="78"/>
      <c r="G40" s="78"/>
      <c r="H40" s="78"/>
      <c r="I40" s="78"/>
    </row>
    <row r="41" spans="1:9" ht="15" customHeight="1" x14ac:dyDescent="0.35">
      <c r="A41" s="78"/>
      <c r="B41" s="78"/>
      <c r="C41" s="78"/>
      <c r="D41" s="78"/>
      <c r="E41" s="78"/>
      <c r="F41" s="78"/>
      <c r="G41" s="78"/>
      <c r="H41" s="78"/>
      <c r="I41" s="78"/>
    </row>
    <row r="42" spans="1:9" ht="15" customHeight="1" x14ac:dyDescent="0.35">
      <c r="A42" s="78"/>
      <c r="B42" s="78"/>
      <c r="C42" s="78"/>
      <c r="D42" s="78"/>
      <c r="E42" s="78"/>
      <c r="F42" s="78"/>
      <c r="G42" s="78"/>
      <c r="H42" s="78"/>
      <c r="I42" s="78"/>
    </row>
    <row r="43" spans="1:9" ht="15" customHeight="1" x14ac:dyDescent="0.35">
      <c r="A43" s="78"/>
      <c r="B43" s="78"/>
      <c r="C43" s="78"/>
      <c r="D43" s="78"/>
      <c r="E43" s="78"/>
      <c r="F43" s="78"/>
      <c r="G43" s="78"/>
      <c r="H43" s="78"/>
      <c r="I43" s="78"/>
    </row>
    <row r="44" spans="1:9" ht="15" customHeight="1" x14ac:dyDescent="0.35">
      <c r="A44" s="78"/>
      <c r="B44" s="78"/>
      <c r="C44" s="78"/>
      <c r="D44" s="78"/>
      <c r="E44" s="78"/>
      <c r="F44" s="78"/>
      <c r="G44" s="78"/>
      <c r="H44" s="78"/>
      <c r="I44" s="78"/>
    </row>
    <row r="45" spans="1:9" ht="15" customHeight="1" x14ac:dyDescent="0.35">
      <c r="A45" s="78"/>
      <c r="B45" s="78"/>
      <c r="C45" s="78"/>
      <c r="D45" s="78"/>
      <c r="E45" s="78"/>
      <c r="F45" s="78"/>
      <c r="G45" s="78"/>
      <c r="H45" s="78"/>
      <c r="I45" s="78"/>
    </row>
    <row r="46" spans="1:9" ht="15" customHeight="1" x14ac:dyDescent="0.35">
      <c r="A46" s="78"/>
      <c r="B46" s="78"/>
      <c r="C46" s="78"/>
      <c r="D46" s="78"/>
      <c r="E46" s="78"/>
      <c r="F46" s="78"/>
      <c r="G46" s="78"/>
      <c r="H46" s="78"/>
      <c r="I46" s="78"/>
    </row>
    <row r="47" spans="1:9" ht="15" customHeight="1" x14ac:dyDescent="0.35">
      <c r="A47" s="78"/>
      <c r="B47" s="78"/>
      <c r="C47" s="78"/>
      <c r="D47" s="78"/>
      <c r="E47" s="78"/>
      <c r="F47" s="78"/>
      <c r="G47" s="78"/>
      <c r="H47" s="78"/>
      <c r="I47" s="78"/>
    </row>
    <row r="48" spans="1:9" ht="15" customHeight="1" x14ac:dyDescent="0.3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" customHeight="1" x14ac:dyDescent="0.35">
      <c r="A49" s="80" t="s">
        <v>124</v>
      </c>
      <c r="B49" s="80"/>
      <c r="C49" s="80"/>
      <c r="D49" s="80"/>
      <c r="E49" s="80"/>
      <c r="F49" s="80"/>
      <c r="G49" s="80"/>
      <c r="H49" s="80"/>
      <c r="I49" s="80"/>
    </row>
    <row r="50" spans="1:9" ht="15" customHeight="1" x14ac:dyDescent="0.35">
      <c r="A50" s="23"/>
      <c r="B50" s="63"/>
      <c r="C50" s="40" t="s">
        <v>23</v>
      </c>
      <c r="D50" s="40"/>
      <c r="E50" s="40"/>
      <c r="F50" s="40"/>
      <c r="G50" s="40"/>
      <c r="H50" s="23"/>
      <c r="I50" s="23"/>
    </row>
    <row r="51" spans="1:9" ht="15" customHeight="1" x14ac:dyDescent="0.35">
      <c r="A51" s="23"/>
      <c r="B51" s="63"/>
      <c r="C51" s="46" t="s">
        <v>24</v>
      </c>
      <c r="D51" s="40"/>
      <c r="E51" s="40"/>
      <c r="F51" s="40"/>
      <c r="G51" s="40"/>
      <c r="H51" s="23"/>
      <c r="I51" s="23"/>
    </row>
    <row r="52" spans="1:9" ht="15" customHeight="1" x14ac:dyDescent="0.35">
      <c r="A52" s="23"/>
      <c r="B52" s="63"/>
      <c r="C52" s="46" t="s">
        <v>25</v>
      </c>
      <c r="D52" s="40"/>
      <c r="E52" s="40"/>
      <c r="F52" s="40"/>
      <c r="G52" s="40"/>
      <c r="H52" s="23"/>
      <c r="I52" s="23"/>
    </row>
    <row r="53" spans="1:9" ht="15" customHeight="1" x14ac:dyDescent="0.35">
      <c r="A53" s="23"/>
      <c r="B53" s="63"/>
      <c r="C53" s="46" t="s">
        <v>26</v>
      </c>
      <c r="D53" s="40"/>
      <c r="E53" s="40"/>
      <c r="F53" s="40"/>
      <c r="G53" s="40"/>
      <c r="H53" s="23"/>
      <c r="I53" s="23"/>
    </row>
    <row r="54" spans="1:9" ht="15" customHeight="1" x14ac:dyDescent="0.35">
      <c r="A54" s="23"/>
      <c r="B54" s="63"/>
      <c r="C54" s="40" t="s">
        <v>27</v>
      </c>
      <c r="D54" s="40"/>
      <c r="E54" s="40"/>
      <c r="F54" s="40"/>
      <c r="G54" s="40"/>
      <c r="H54" s="23"/>
      <c r="I54" s="23"/>
    </row>
    <row r="55" spans="1:9" ht="15" customHeight="1" x14ac:dyDescent="0.3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" customHeight="1" x14ac:dyDescent="0.35">
      <c r="A56" s="40" t="s">
        <v>28</v>
      </c>
      <c r="B56" s="40"/>
      <c r="C56" s="40"/>
      <c r="D56" s="40"/>
      <c r="E56" s="40"/>
      <c r="F56" s="23"/>
      <c r="G56" s="23"/>
      <c r="H56" s="23"/>
      <c r="I56" s="23"/>
    </row>
    <row r="57" spans="1:9" ht="15" customHeight="1" x14ac:dyDescent="0.35">
      <c r="A57" s="78"/>
      <c r="B57" s="78"/>
      <c r="C57" s="78"/>
      <c r="D57" s="78"/>
      <c r="E57" s="78"/>
      <c r="F57" s="78"/>
      <c r="G57" s="78"/>
      <c r="H57" s="78"/>
      <c r="I57" s="78"/>
    </row>
    <row r="58" spans="1:9" ht="15" customHeight="1" x14ac:dyDescent="0.35">
      <c r="A58" s="78"/>
      <c r="B58" s="78"/>
      <c r="C58" s="78"/>
      <c r="D58" s="78"/>
      <c r="E58" s="78"/>
      <c r="F58" s="78"/>
      <c r="G58" s="78"/>
      <c r="H58" s="78"/>
      <c r="I58" s="78"/>
    </row>
    <row r="59" spans="1:9" ht="15" customHeight="1" x14ac:dyDescent="0.35">
      <c r="A59" s="78"/>
      <c r="B59" s="78"/>
      <c r="C59" s="78"/>
      <c r="D59" s="78"/>
      <c r="E59" s="78"/>
      <c r="F59" s="78"/>
      <c r="G59" s="78"/>
      <c r="H59" s="78"/>
      <c r="I59" s="78"/>
    </row>
    <row r="60" spans="1:9" ht="15" customHeight="1" x14ac:dyDescent="0.35">
      <c r="A60" s="78"/>
      <c r="B60" s="78"/>
      <c r="C60" s="78"/>
      <c r="D60" s="78"/>
      <c r="E60" s="78"/>
      <c r="F60" s="78"/>
      <c r="G60" s="78"/>
      <c r="H60" s="78"/>
      <c r="I60" s="78"/>
    </row>
    <row r="61" spans="1:9" ht="15" customHeight="1" x14ac:dyDescent="0.35">
      <c r="A61" s="78"/>
      <c r="B61" s="78"/>
      <c r="C61" s="78"/>
      <c r="D61" s="78"/>
      <c r="E61" s="78"/>
      <c r="F61" s="78"/>
      <c r="G61" s="78"/>
      <c r="H61" s="78"/>
      <c r="I61" s="78"/>
    </row>
    <row r="62" spans="1:9" ht="15" customHeight="1" x14ac:dyDescent="0.35">
      <c r="A62" s="78"/>
      <c r="B62" s="78"/>
      <c r="C62" s="78"/>
      <c r="D62" s="78"/>
      <c r="E62" s="78"/>
      <c r="F62" s="78"/>
      <c r="G62" s="78"/>
      <c r="H62" s="78"/>
      <c r="I62" s="78"/>
    </row>
    <row r="63" spans="1:9" ht="15" customHeight="1" x14ac:dyDescent="0.35">
      <c r="A63" s="78"/>
      <c r="B63" s="78"/>
      <c r="C63" s="78"/>
      <c r="D63" s="78"/>
      <c r="E63" s="78"/>
      <c r="F63" s="78"/>
      <c r="G63" s="78"/>
      <c r="H63" s="78"/>
      <c r="I63" s="78"/>
    </row>
    <row r="64" spans="1:9" ht="15" customHeight="1" x14ac:dyDescent="0.35">
      <c r="A64" s="78"/>
      <c r="B64" s="78"/>
      <c r="C64" s="78"/>
      <c r="D64" s="78"/>
      <c r="E64" s="78"/>
      <c r="F64" s="78"/>
      <c r="G64" s="78"/>
      <c r="H64" s="78"/>
      <c r="I64" s="78"/>
    </row>
    <row r="65" spans="1:9" ht="15" customHeight="1" x14ac:dyDescent="0.35">
      <c r="A65" s="78"/>
      <c r="B65" s="78"/>
      <c r="C65" s="78"/>
      <c r="D65" s="78"/>
      <c r="E65" s="78"/>
      <c r="F65" s="78"/>
      <c r="G65" s="78"/>
      <c r="H65" s="78"/>
      <c r="I65" s="78"/>
    </row>
    <row r="66" spans="1:9" ht="15" customHeight="1" x14ac:dyDescent="0.35">
      <c r="A66" s="78"/>
      <c r="B66" s="78"/>
      <c r="C66" s="78"/>
      <c r="D66" s="78"/>
      <c r="E66" s="78"/>
      <c r="F66" s="78"/>
      <c r="G66" s="78"/>
      <c r="H66" s="78"/>
      <c r="I66" s="78"/>
    </row>
    <row r="67" spans="1:9" ht="15" customHeight="1" x14ac:dyDescent="0.35">
      <c r="A67" s="29"/>
      <c r="B67" s="29"/>
      <c r="C67" s="29"/>
      <c r="D67" s="29"/>
      <c r="E67" s="29"/>
      <c r="F67" s="29"/>
      <c r="G67" s="29"/>
      <c r="H67" s="29"/>
      <c r="I67" s="29"/>
    </row>
    <row r="68" spans="1:9" s="2" customFormat="1" ht="15" customHeight="1" x14ac:dyDescent="0.35">
      <c r="A68" s="79" t="s">
        <v>29</v>
      </c>
      <c r="B68" s="79"/>
      <c r="C68" s="79"/>
      <c r="D68" s="79"/>
      <c r="E68" s="79"/>
      <c r="F68" s="79"/>
      <c r="G68" s="79"/>
      <c r="H68" s="79"/>
      <c r="I68" s="79"/>
    </row>
    <row r="69" spans="1:9" ht="15" customHeight="1" x14ac:dyDescent="0.35">
      <c r="A69" s="40" t="s">
        <v>30</v>
      </c>
      <c r="B69" s="40"/>
      <c r="C69" s="40"/>
      <c r="D69" s="40"/>
      <c r="E69" s="40"/>
      <c r="F69" s="40"/>
      <c r="G69" s="40"/>
      <c r="H69" s="23"/>
      <c r="I69" s="23"/>
    </row>
    <row r="70" spans="1:9" ht="15" customHeight="1" x14ac:dyDescent="0.35">
      <c r="A70" s="23"/>
      <c r="B70" s="81" t="s">
        <v>31</v>
      </c>
      <c r="C70" s="81"/>
      <c r="D70" s="23"/>
      <c r="E70" s="81" t="s">
        <v>32</v>
      </c>
      <c r="F70" s="81"/>
      <c r="G70" s="23"/>
      <c r="H70" s="81" t="s">
        <v>33</v>
      </c>
      <c r="I70" s="81"/>
    </row>
    <row r="71" spans="1:9" ht="15" customHeight="1" x14ac:dyDescent="0.35">
      <c r="A71" s="41" t="s">
        <v>34</v>
      </c>
      <c r="B71" s="30"/>
      <c r="C71" s="3" t="str">
        <f>IF($B$75&gt;0,B71/$B$75,"")</f>
        <v/>
      </c>
      <c r="D71" s="23"/>
      <c r="E71" s="30"/>
      <c r="F71" s="3" t="str">
        <f>IF($E$75&gt;0,E71/$E$75,"")</f>
        <v/>
      </c>
      <c r="G71" s="23"/>
      <c r="H71" s="6">
        <f>$E$71-$B$71</f>
        <v>0</v>
      </c>
      <c r="I71" s="31"/>
    </row>
    <row r="72" spans="1:9" ht="15" customHeight="1" x14ac:dyDescent="0.35">
      <c r="A72" s="47" t="s">
        <v>35</v>
      </c>
      <c r="B72" s="30"/>
      <c r="C72" s="3" t="str">
        <f t="shared" ref="C72:C74" si="0">IF($B$75&gt;0,B72/$B$75,"")</f>
        <v/>
      </c>
      <c r="D72" s="23"/>
      <c r="E72" s="30"/>
      <c r="F72" s="3" t="str">
        <f t="shared" ref="F72:F74" si="1">IF($E$75&gt;0,E72/$E$75,"")</f>
        <v/>
      </c>
      <c r="G72" s="23"/>
      <c r="H72" s="6">
        <f>$E$72-$B$72</f>
        <v>0</v>
      </c>
      <c r="I72" s="31"/>
    </row>
    <row r="73" spans="1:9" ht="15" customHeight="1" x14ac:dyDescent="0.35">
      <c r="A73" s="41" t="s">
        <v>36</v>
      </c>
      <c r="B73" s="30"/>
      <c r="C73" s="3" t="str">
        <f t="shared" si="0"/>
        <v/>
      </c>
      <c r="D73" s="23"/>
      <c r="E73" s="30"/>
      <c r="F73" s="3" t="str">
        <f t="shared" si="1"/>
        <v/>
      </c>
      <c r="G73" s="23"/>
      <c r="H73" s="6">
        <f>$E$73-$B$73</f>
        <v>0</v>
      </c>
      <c r="I73" s="31"/>
    </row>
    <row r="74" spans="1:9" ht="15" customHeight="1" x14ac:dyDescent="0.35">
      <c r="A74" s="41" t="s">
        <v>37</v>
      </c>
      <c r="B74" s="32"/>
      <c r="C74" s="3" t="str">
        <f t="shared" si="0"/>
        <v/>
      </c>
      <c r="D74" s="23"/>
      <c r="E74" s="32"/>
      <c r="F74" s="3" t="str">
        <f t="shared" si="1"/>
        <v/>
      </c>
      <c r="G74" s="23"/>
      <c r="H74" s="7">
        <f>$E$74-$B$74</f>
        <v>0</v>
      </c>
      <c r="I74" s="31"/>
    </row>
    <row r="75" spans="1:9" ht="15" customHeight="1" x14ac:dyDescent="0.35">
      <c r="A75" s="41" t="s">
        <v>38</v>
      </c>
      <c r="B75" s="5">
        <f>SUM($B$71:$B$74)</f>
        <v>0</v>
      </c>
      <c r="C75" s="4">
        <f>SUM($C$71:$C$74)</f>
        <v>0</v>
      </c>
      <c r="D75" s="23"/>
      <c r="E75" s="5">
        <f>SUM($E$71:$E$74)</f>
        <v>0</v>
      </c>
      <c r="F75" s="4">
        <f>SUM($F$71:$F$74)</f>
        <v>0</v>
      </c>
      <c r="G75" s="23"/>
      <c r="H75" s="6">
        <f>$E$75-$B$75</f>
        <v>0</v>
      </c>
      <c r="I75" s="31"/>
    </row>
    <row r="76" spans="1:9" ht="15" customHeight="1" x14ac:dyDescent="0.35">
      <c r="A76" s="41"/>
      <c r="B76" s="48"/>
      <c r="C76" s="49"/>
      <c r="D76" s="23"/>
      <c r="E76" s="48"/>
      <c r="F76" s="49"/>
      <c r="G76" s="23"/>
      <c r="H76" s="50"/>
      <c r="I76" s="31"/>
    </row>
    <row r="77" spans="1:9" ht="15" customHeight="1" x14ac:dyDescent="0.35">
      <c r="A77" s="24"/>
      <c r="C77" s="60" t="s">
        <v>123</v>
      </c>
      <c r="D77" s="58"/>
      <c r="F77" s="60" t="s">
        <v>123</v>
      </c>
      <c r="G77" s="24"/>
      <c r="H77" s="81" t="s">
        <v>33</v>
      </c>
      <c r="I77" s="81"/>
    </row>
    <row r="78" spans="1:9" ht="15" customHeight="1" x14ac:dyDescent="0.35">
      <c r="A78" s="41" t="s">
        <v>39</v>
      </c>
      <c r="B78" s="30"/>
      <c r="C78" s="8" t="str">
        <f>IF(B78&gt;0,$B$80/B78,"")</f>
        <v/>
      </c>
      <c r="D78" s="23"/>
      <c r="E78" s="30"/>
      <c r="F78" s="10" t="str">
        <f>IF(E78&gt;0,$E$80/E78,"")</f>
        <v/>
      </c>
      <c r="G78" s="23"/>
      <c r="H78" s="6">
        <f>$E$78-$B$78</f>
        <v>0</v>
      </c>
      <c r="I78" s="31"/>
    </row>
    <row r="79" spans="1:9" ht="15" customHeight="1" x14ac:dyDescent="0.35">
      <c r="A79" s="41" t="s">
        <v>40</v>
      </c>
      <c r="B79" s="33"/>
      <c r="C79" s="8" t="str">
        <f>IF(B79&gt;0,$B$80/B79,"")</f>
        <v/>
      </c>
      <c r="D79" s="23"/>
      <c r="E79" s="32"/>
      <c r="F79" s="10" t="str">
        <f>IF(E79&gt;0,$E$80/E79,"")</f>
        <v/>
      </c>
      <c r="G79" s="23"/>
      <c r="H79" s="7">
        <f>$E$79-$B$79</f>
        <v>0</v>
      </c>
      <c r="I79" s="31"/>
    </row>
    <row r="80" spans="1:9" ht="15" customHeight="1" x14ac:dyDescent="0.35">
      <c r="A80" s="41" t="s">
        <v>41</v>
      </c>
      <c r="B80" s="9">
        <f>$D$24</f>
        <v>0</v>
      </c>
      <c r="C80" s="51"/>
      <c r="D80" s="23"/>
      <c r="E80" s="9">
        <f>$I$84</f>
        <v>0</v>
      </c>
      <c r="F80" s="23"/>
      <c r="G80" s="23"/>
      <c r="H80" s="6">
        <f>$E$80-$B$80</f>
        <v>0</v>
      </c>
      <c r="I80" s="23"/>
    </row>
    <row r="81" spans="1:9" ht="15" customHeight="1" x14ac:dyDescent="0.3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" customHeight="1" x14ac:dyDescent="0.35">
      <c r="A82" s="23"/>
      <c r="B82" s="23"/>
      <c r="C82" s="23"/>
      <c r="D82" s="23"/>
      <c r="E82" s="52" t="s">
        <v>42</v>
      </c>
      <c r="F82" s="40"/>
      <c r="G82" s="40"/>
      <c r="H82" s="40"/>
      <c r="I82" s="23"/>
    </row>
    <row r="83" spans="1:9" ht="32.25" customHeight="1" x14ac:dyDescent="0.35">
      <c r="A83" s="23"/>
      <c r="B83" s="53" t="s">
        <v>43</v>
      </c>
      <c r="C83" s="53" t="s">
        <v>44</v>
      </c>
      <c r="D83" s="23"/>
      <c r="E83" s="53" t="s">
        <v>45</v>
      </c>
      <c r="F83" s="53" t="s">
        <v>46</v>
      </c>
      <c r="G83" s="53" t="s">
        <v>47</v>
      </c>
      <c r="H83" s="53" t="s">
        <v>48</v>
      </c>
      <c r="I83" s="53" t="s">
        <v>49</v>
      </c>
    </row>
    <row r="84" spans="1:9" ht="15" customHeight="1" x14ac:dyDescent="0.35">
      <c r="A84" s="23"/>
      <c r="B84" s="40" t="s">
        <v>50</v>
      </c>
      <c r="C84" s="40">
        <v>385</v>
      </c>
      <c r="D84" s="23"/>
      <c r="E84" s="19">
        <f>$E$75</f>
        <v>0</v>
      </c>
      <c r="F84" s="20" t="str">
        <f>IF(AND($E$84&gt;0,$E$84&lt;=5),"385",IF(AND($E$84&gt;5,$E$84&lt;=10),"290",IF(AND($E$84&gt;10,$E$84&lt;=25),"270",IF(AND($E$84&gt;25,$E$84&lt;=40),"250",IF(AND($E$84&gt;40,$E$84&lt;=50),"240",IF(AND($E$84&gt;50,$E$84&lt;=80),"230",IF(AND($E$84&gt;80,$E$84&lt;=120),"220",IF(AND($E$84&gt;120,$E$84&lt;=200),"215",IF(AND($E$84&gt;200,$E$84&lt;=500),"205",IF(AND($E$84&gt;=500,$E$84&lt;=2501),"200","0"))))))))))</f>
        <v>0</v>
      </c>
      <c r="G84" s="21">
        <f>$E$84*$F$84</f>
        <v>0</v>
      </c>
      <c r="H84" s="34">
        <v>0</v>
      </c>
      <c r="I84" s="22">
        <f>SUM($G$84:$H$84)</f>
        <v>0</v>
      </c>
    </row>
    <row r="85" spans="1:9" ht="15" customHeight="1" x14ac:dyDescent="0.35">
      <c r="A85" s="23"/>
      <c r="B85" s="40" t="s">
        <v>51</v>
      </c>
      <c r="C85" s="40">
        <v>290</v>
      </c>
      <c r="D85" s="23"/>
      <c r="E85" s="23"/>
      <c r="F85" s="23"/>
      <c r="G85" s="23"/>
      <c r="H85" s="23"/>
      <c r="I85" s="23"/>
    </row>
    <row r="86" spans="1:9" ht="15" customHeight="1" x14ac:dyDescent="0.35">
      <c r="A86" s="23"/>
      <c r="B86" s="40" t="s">
        <v>52</v>
      </c>
      <c r="C86" s="40">
        <v>270</v>
      </c>
      <c r="D86" s="23"/>
      <c r="E86" s="40" t="s">
        <v>53</v>
      </c>
      <c r="F86" s="40"/>
      <c r="G86" s="40"/>
      <c r="H86" s="40"/>
      <c r="I86" s="40"/>
    </row>
    <row r="87" spans="1:9" ht="15" customHeight="1" x14ac:dyDescent="0.35">
      <c r="A87" s="23"/>
      <c r="B87" s="40" t="s">
        <v>54</v>
      </c>
      <c r="C87" s="40">
        <v>250</v>
      </c>
      <c r="D87" s="23"/>
      <c r="E87" s="78"/>
      <c r="F87" s="78"/>
      <c r="G87" s="78"/>
      <c r="H87" s="78"/>
      <c r="I87" s="78"/>
    </row>
    <row r="88" spans="1:9" ht="15" customHeight="1" x14ac:dyDescent="0.35">
      <c r="A88" s="23"/>
      <c r="B88" s="40" t="s">
        <v>55</v>
      </c>
      <c r="C88" s="40">
        <v>240</v>
      </c>
      <c r="D88" s="23"/>
      <c r="E88" s="78"/>
      <c r="F88" s="78"/>
      <c r="G88" s="78"/>
      <c r="H88" s="78"/>
      <c r="I88" s="78"/>
    </row>
    <row r="89" spans="1:9" ht="15" customHeight="1" x14ac:dyDescent="0.35">
      <c r="A89" s="23"/>
      <c r="B89" s="40" t="s">
        <v>56</v>
      </c>
      <c r="C89" s="40">
        <v>230</v>
      </c>
      <c r="D89" s="23"/>
      <c r="E89" s="78"/>
      <c r="F89" s="78"/>
      <c r="G89" s="78"/>
      <c r="H89" s="78"/>
      <c r="I89" s="78"/>
    </row>
    <row r="90" spans="1:9" ht="15" customHeight="1" x14ac:dyDescent="0.35">
      <c r="A90" s="23"/>
      <c r="B90" s="40" t="s">
        <v>57</v>
      </c>
      <c r="C90" s="40">
        <v>220</v>
      </c>
      <c r="D90" s="23"/>
      <c r="E90" s="78"/>
      <c r="F90" s="78"/>
      <c r="G90" s="78"/>
      <c r="H90" s="78"/>
      <c r="I90" s="78"/>
    </row>
    <row r="91" spans="1:9" ht="15" customHeight="1" x14ac:dyDescent="0.35">
      <c r="A91" s="23"/>
      <c r="B91" s="40" t="s">
        <v>58</v>
      </c>
      <c r="C91" s="40">
        <v>215</v>
      </c>
      <c r="D91" s="23"/>
      <c r="E91" s="78"/>
      <c r="F91" s="78"/>
      <c r="G91" s="78"/>
      <c r="H91" s="78"/>
      <c r="I91" s="78"/>
    </row>
    <row r="92" spans="1:9" ht="15" customHeight="1" x14ac:dyDescent="0.35">
      <c r="A92" s="23"/>
      <c r="B92" s="40" t="s">
        <v>59</v>
      </c>
      <c r="C92" s="40">
        <v>205</v>
      </c>
      <c r="D92" s="35"/>
      <c r="E92" s="78"/>
      <c r="F92" s="78"/>
      <c r="G92" s="78"/>
      <c r="H92" s="78"/>
      <c r="I92" s="78"/>
    </row>
    <row r="93" spans="1:9" ht="15" customHeight="1" x14ac:dyDescent="0.35">
      <c r="A93" s="23"/>
      <c r="B93" s="40" t="s">
        <v>60</v>
      </c>
      <c r="C93" s="40">
        <v>200</v>
      </c>
      <c r="D93" s="23"/>
      <c r="E93" s="78"/>
      <c r="F93" s="78"/>
      <c r="G93" s="78"/>
      <c r="H93" s="78"/>
      <c r="I93" s="78"/>
    </row>
    <row r="94" spans="1:9" ht="15" customHeight="1" x14ac:dyDescent="0.35">
      <c r="A94" s="23"/>
      <c r="D94" s="23"/>
      <c r="E94" s="29"/>
      <c r="F94" s="29"/>
      <c r="G94" s="29"/>
      <c r="H94" s="29"/>
      <c r="I94" s="29"/>
    </row>
    <row r="95" spans="1:9" ht="15" customHeight="1" x14ac:dyDescent="0.35">
      <c r="A95" s="23"/>
      <c r="B95" s="23"/>
      <c r="C95" s="23"/>
      <c r="D95" s="23"/>
      <c r="E95" s="29"/>
      <c r="F95" s="29"/>
      <c r="G95" s="29"/>
      <c r="H95" s="29"/>
      <c r="I95" s="29"/>
    </row>
    <row r="96" spans="1:9" ht="15" customHeight="1" x14ac:dyDescent="0.3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" customHeight="1" x14ac:dyDescent="0.35">
      <c r="A97" s="79" t="s">
        <v>61</v>
      </c>
      <c r="B97" s="79"/>
      <c r="C97" s="79"/>
      <c r="D97" s="79"/>
      <c r="E97" s="79"/>
      <c r="F97" s="79"/>
      <c r="G97" s="79"/>
      <c r="H97" s="79"/>
      <c r="I97" s="79"/>
    </row>
    <row r="98" spans="1:9" ht="15" customHeight="1" x14ac:dyDescent="0.3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" customHeight="1" x14ac:dyDescent="0.35">
      <c r="A99" s="82" t="s">
        <v>62</v>
      </c>
      <c r="B99" s="82"/>
      <c r="C99" s="82"/>
      <c r="D99" s="82"/>
      <c r="E99" s="82"/>
      <c r="F99" s="82"/>
      <c r="G99" s="82"/>
      <c r="H99" s="82"/>
      <c r="I99" s="82"/>
    </row>
    <row r="100" spans="1:9" ht="15" customHeight="1" x14ac:dyDescent="0.35">
      <c r="A100" s="23" t="s">
        <v>63</v>
      </c>
      <c r="B100" s="23"/>
      <c r="C100" s="23"/>
      <c r="D100" s="23"/>
      <c r="E100" s="23"/>
      <c r="F100" s="40" t="s">
        <v>64</v>
      </c>
      <c r="G100" s="40"/>
      <c r="H100" s="23"/>
      <c r="I100" s="23"/>
    </row>
    <row r="101" spans="1:9" ht="15" customHeight="1" x14ac:dyDescent="0.35">
      <c r="A101" s="36"/>
      <c r="B101" s="40" t="s">
        <v>65</v>
      </c>
      <c r="C101" s="40"/>
      <c r="D101" s="40"/>
      <c r="E101" s="23"/>
      <c r="F101" s="11">
        <f>$I$84*$F$109</f>
        <v>0</v>
      </c>
      <c r="G101" s="40" t="s">
        <v>66</v>
      </c>
      <c r="H101" s="40"/>
      <c r="I101" s="40"/>
    </row>
    <row r="102" spans="1:9" ht="15" customHeight="1" x14ac:dyDescent="0.35">
      <c r="A102" s="36"/>
      <c r="B102" s="40" t="s">
        <v>67</v>
      </c>
      <c r="C102" s="40"/>
      <c r="D102" s="40"/>
      <c r="E102" s="23"/>
      <c r="F102" s="36"/>
      <c r="G102" s="40" t="s">
        <v>68</v>
      </c>
      <c r="H102" s="40"/>
      <c r="I102" s="40"/>
    </row>
    <row r="103" spans="1:9" ht="15" customHeight="1" x14ac:dyDescent="0.35">
      <c r="A103" s="36"/>
      <c r="B103" s="40" t="s">
        <v>69</v>
      </c>
      <c r="C103" s="40"/>
      <c r="D103" s="40"/>
      <c r="E103" s="23"/>
      <c r="F103" s="36"/>
      <c r="G103" s="40" t="s">
        <v>70</v>
      </c>
      <c r="H103" s="40"/>
      <c r="I103" s="40"/>
    </row>
    <row r="104" spans="1:9" ht="15" customHeight="1" x14ac:dyDescent="0.35">
      <c r="A104" s="36"/>
      <c r="B104" s="40" t="s">
        <v>71</v>
      </c>
      <c r="C104" s="40"/>
      <c r="D104" s="40"/>
      <c r="E104" s="23"/>
      <c r="F104" s="36"/>
      <c r="G104" s="40" t="s">
        <v>72</v>
      </c>
      <c r="H104" s="40"/>
      <c r="I104" s="40"/>
    </row>
    <row r="105" spans="1:9" ht="15" customHeight="1" x14ac:dyDescent="0.35">
      <c r="A105" s="36"/>
      <c r="B105" s="40" t="s">
        <v>68</v>
      </c>
      <c r="C105" s="40"/>
      <c r="D105" s="40"/>
      <c r="E105" s="23"/>
      <c r="F105" s="12">
        <f>SUM($F$101:$F$104)</f>
        <v>0</v>
      </c>
      <c r="G105" s="40" t="s">
        <v>73</v>
      </c>
      <c r="H105" s="40"/>
      <c r="I105" s="40"/>
    </row>
    <row r="106" spans="1:9" ht="15" customHeight="1" x14ac:dyDescent="0.35">
      <c r="A106" s="11">
        <f>SUM($A$101:$A$105)</f>
        <v>0</v>
      </c>
      <c r="B106" s="40" t="s">
        <v>70</v>
      </c>
      <c r="C106" s="40"/>
      <c r="D106" s="40"/>
      <c r="E106" s="23"/>
      <c r="F106" s="13" t="str">
        <f>IF($I$84&gt;0,$F$105/$I$84,"")</f>
        <v/>
      </c>
      <c r="G106" s="40" t="s">
        <v>74</v>
      </c>
      <c r="H106" s="40"/>
      <c r="I106" s="40"/>
    </row>
    <row r="107" spans="1:9" ht="15" customHeight="1" x14ac:dyDescent="0.35">
      <c r="A107" s="36"/>
      <c r="B107" s="40" t="s">
        <v>72</v>
      </c>
      <c r="C107" s="40"/>
      <c r="D107" s="40"/>
      <c r="E107" s="23"/>
      <c r="F107" s="23"/>
      <c r="G107" s="23"/>
      <c r="H107" s="23"/>
      <c r="I107" s="23"/>
    </row>
    <row r="108" spans="1:9" ht="15" customHeight="1" x14ac:dyDescent="0.35">
      <c r="A108" s="12">
        <f>$A$106+$A$107</f>
        <v>0</v>
      </c>
      <c r="B108" s="40" t="s">
        <v>73</v>
      </c>
      <c r="C108" s="40"/>
      <c r="D108" s="40"/>
      <c r="E108" s="23"/>
      <c r="F108" s="23"/>
      <c r="G108" s="23"/>
      <c r="H108" s="23"/>
      <c r="I108" s="23"/>
    </row>
    <row r="109" spans="1:9" ht="15" customHeight="1" x14ac:dyDescent="0.35">
      <c r="A109" s="13" t="str">
        <f>IF(D24&gt;0,A108/D24,"")</f>
        <v/>
      </c>
      <c r="B109" s="40" t="s">
        <v>74</v>
      </c>
      <c r="C109" s="40"/>
      <c r="D109" s="40"/>
      <c r="E109" s="23"/>
      <c r="F109" s="37"/>
      <c r="G109" s="52" t="s">
        <v>75</v>
      </c>
      <c r="H109" s="40"/>
      <c r="I109" s="40"/>
    </row>
    <row r="110" spans="1:9" ht="15" customHeight="1" x14ac:dyDescent="0.35">
      <c r="A110" s="23"/>
      <c r="B110" s="23"/>
      <c r="C110" s="23"/>
      <c r="D110" s="23"/>
      <c r="E110" s="23"/>
      <c r="F110" s="23"/>
      <c r="G110" s="40" t="s">
        <v>76</v>
      </c>
      <c r="H110" s="40"/>
      <c r="I110" s="40"/>
    </row>
    <row r="111" spans="1:9" ht="15" customHeight="1" x14ac:dyDescent="0.3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" customHeight="1" x14ac:dyDescent="0.35">
      <c r="A112" s="40" t="s">
        <v>128</v>
      </c>
      <c r="B112" s="40"/>
      <c r="C112" s="40"/>
      <c r="D112" s="23"/>
      <c r="E112" s="23"/>
      <c r="F112" s="40" t="s">
        <v>77</v>
      </c>
      <c r="G112" s="40"/>
      <c r="H112" s="40"/>
      <c r="I112" s="40"/>
    </row>
    <row r="113" spans="1:9" ht="15" customHeight="1" x14ac:dyDescent="0.45">
      <c r="A113" s="65"/>
      <c r="B113" s="40" t="s">
        <v>78</v>
      </c>
      <c r="C113" s="40"/>
      <c r="D113" s="40"/>
      <c r="E113" s="23"/>
      <c r="F113" s="69"/>
      <c r="G113" s="69"/>
      <c r="H113" s="69"/>
      <c r="I113" s="69"/>
    </row>
    <row r="114" spans="1:9" ht="15" customHeight="1" x14ac:dyDescent="0.45">
      <c r="A114" s="65"/>
      <c r="B114" s="40" t="s">
        <v>79</v>
      </c>
      <c r="C114" s="40"/>
      <c r="D114" s="40"/>
      <c r="E114" s="23"/>
      <c r="F114" s="23"/>
      <c r="G114" s="23"/>
      <c r="H114" s="23"/>
      <c r="I114" s="23"/>
    </row>
    <row r="115" spans="1:9" ht="15" customHeight="1" x14ac:dyDescent="0.45">
      <c r="A115" s="65"/>
      <c r="B115" s="40" t="s">
        <v>80</v>
      </c>
      <c r="C115" s="40"/>
      <c r="D115" s="40"/>
      <c r="E115" s="23"/>
      <c r="F115" s="23"/>
      <c r="G115" s="23"/>
      <c r="H115" s="23"/>
      <c r="I115" s="23"/>
    </row>
    <row r="116" spans="1:9" ht="15" customHeight="1" x14ac:dyDescent="0.45">
      <c r="A116" s="65"/>
      <c r="B116" s="40" t="s">
        <v>81</v>
      </c>
      <c r="C116" s="40"/>
      <c r="D116" s="40"/>
      <c r="E116" s="23"/>
      <c r="F116" s="23"/>
      <c r="G116" s="23"/>
      <c r="H116" s="23"/>
      <c r="I116" s="23"/>
    </row>
    <row r="117" spans="1:9" ht="15" customHeight="1" x14ac:dyDescent="0.3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" customHeight="1" x14ac:dyDescent="0.35">
      <c r="A118" s="82" t="s">
        <v>127</v>
      </c>
      <c r="B118" s="82"/>
      <c r="C118" s="82"/>
      <c r="D118" s="82"/>
      <c r="E118" s="82"/>
      <c r="F118" s="82"/>
      <c r="G118" s="82"/>
      <c r="H118" s="82"/>
      <c r="I118" s="82"/>
    </row>
    <row r="119" spans="1:9" ht="15" customHeight="1" x14ac:dyDescent="0.35">
      <c r="A119" s="38"/>
      <c r="B119" s="23"/>
      <c r="C119" s="23"/>
      <c r="D119" s="23"/>
      <c r="E119" s="23"/>
      <c r="F119" s="39"/>
      <c r="G119" s="23"/>
      <c r="H119" s="23"/>
      <c r="I119" s="23"/>
    </row>
    <row r="120" spans="1:9" ht="26.5" x14ac:dyDescent="0.35">
      <c r="A120" s="54" t="s">
        <v>126</v>
      </c>
      <c r="B120" s="55" t="s">
        <v>82</v>
      </c>
      <c r="C120" s="54" t="s">
        <v>100</v>
      </c>
      <c r="D120" s="54" t="s">
        <v>95</v>
      </c>
      <c r="E120" s="54" t="s">
        <v>96</v>
      </c>
      <c r="F120" s="54" t="s">
        <v>99</v>
      </c>
      <c r="G120" s="54" t="s">
        <v>97</v>
      </c>
      <c r="H120" s="56" t="s">
        <v>98</v>
      </c>
      <c r="I120" s="56" t="s">
        <v>125</v>
      </c>
    </row>
    <row r="121" spans="1:9" ht="14.5" x14ac:dyDescent="0.35">
      <c r="A121" s="14">
        <f>ROUND(SUM($B$121:$I$121),-2)</f>
        <v>0</v>
      </c>
      <c r="B121" s="15">
        <f>ROUND(IF($H$18=10,($F$105*5*2.5%)+($F$105*5*1.5%),IF($H$18=5,($F$105*5*2.5%),0)),-2)</f>
        <v>0</v>
      </c>
      <c r="C121" s="15">
        <f>I84*19</f>
        <v>0</v>
      </c>
      <c r="D121" s="15">
        <f>$E$84*1500</f>
        <v>0</v>
      </c>
      <c r="E121" s="15">
        <f>($E$75-$B$75)*6500</f>
        <v>0</v>
      </c>
      <c r="F121" s="15">
        <f>$B$75*450</f>
        <v>0</v>
      </c>
      <c r="G121" s="15">
        <f>$B$78*300</f>
        <v>0</v>
      </c>
      <c r="H121" s="15" t="str">
        <f>IF($I$84=0,"$0",IF($I$84&lt;=5000,"$5,000",IF($I$84&lt;=20000,"$10,000",IF($I$84&lt;=40000,"$20,000",IF($I$84&lt;=50000,"$30,000",IF($I$84&gt;50000,"$40,000",""))))))</f>
        <v>$0</v>
      </c>
      <c r="I121" s="15"/>
    </row>
    <row r="122" spans="1:9" ht="14.5" x14ac:dyDescent="0.35">
      <c r="A122" s="14">
        <f>ROUND(SUM($B$122:$I$122),-2)</f>
        <v>0</v>
      </c>
      <c r="B122" s="59"/>
      <c r="C122" s="59"/>
      <c r="D122" s="59"/>
      <c r="E122" s="59"/>
      <c r="F122" s="59"/>
      <c r="G122" s="59"/>
      <c r="H122" s="59"/>
      <c r="I122" s="59"/>
    </row>
    <row r="123" spans="1:9" ht="15" customHeight="1" x14ac:dyDescent="0.35">
      <c r="A123" s="38"/>
      <c r="B123" s="23"/>
      <c r="C123" s="23"/>
      <c r="D123" s="23"/>
      <c r="E123" s="23"/>
      <c r="F123" s="39"/>
      <c r="G123" s="23"/>
      <c r="H123" s="23"/>
      <c r="I123" s="23"/>
    </row>
    <row r="124" spans="1:9" ht="15" customHeight="1" x14ac:dyDescent="0.3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" customHeight="1" x14ac:dyDescent="0.35">
      <c r="A125" s="83" t="s">
        <v>83</v>
      </c>
      <c r="B125" s="83"/>
      <c r="C125" s="83"/>
      <c r="D125" s="83"/>
      <c r="E125" s="23"/>
      <c r="F125" s="84" t="s">
        <v>84</v>
      </c>
      <c r="G125" s="84"/>
      <c r="H125" s="84"/>
      <c r="I125" s="84"/>
    </row>
    <row r="126" spans="1:9" ht="15" customHeight="1" x14ac:dyDescent="0.35">
      <c r="A126" s="83"/>
      <c r="B126" s="83"/>
      <c r="C126" s="83"/>
      <c r="D126" s="83"/>
      <c r="E126" s="23"/>
      <c r="F126" s="84"/>
      <c r="G126" s="84"/>
      <c r="H126" s="84"/>
      <c r="I126" s="84"/>
    </row>
    <row r="127" spans="1:9" ht="15" customHeight="1" x14ac:dyDescent="0.35">
      <c r="A127" s="83"/>
      <c r="B127" s="83"/>
      <c r="C127" s="83"/>
      <c r="D127" s="83"/>
      <c r="E127" s="23"/>
      <c r="F127" s="84"/>
      <c r="G127" s="84"/>
      <c r="H127" s="84"/>
      <c r="I127" s="84"/>
    </row>
    <row r="128" spans="1:9" ht="15" customHeight="1" x14ac:dyDescent="0.35">
      <c r="A128" s="83"/>
      <c r="B128" s="83"/>
      <c r="C128" s="83"/>
      <c r="D128" s="83"/>
      <c r="E128" s="23"/>
      <c r="F128" s="84"/>
      <c r="G128" s="84"/>
      <c r="H128" s="84"/>
      <c r="I128" s="84"/>
    </row>
    <row r="129" spans="1:9" ht="15" customHeight="1" x14ac:dyDescent="0.35">
      <c r="A129" s="83"/>
      <c r="B129" s="83"/>
      <c r="C129" s="83"/>
      <c r="D129" s="83"/>
      <c r="E129" s="23"/>
      <c r="F129" s="84"/>
      <c r="G129" s="84"/>
      <c r="H129" s="84"/>
      <c r="I129" s="84"/>
    </row>
    <row r="130" spans="1:9" ht="15" customHeight="1" x14ac:dyDescent="0.35">
      <c r="A130" s="83"/>
      <c r="B130" s="83"/>
      <c r="C130" s="83"/>
      <c r="D130" s="83"/>
      <c r="E130" s="23"/>
      <c r="F130" s="84"/>
      <c r="G130" s="84"/>
      <c r="H130" s="84"/>
      <c r="I130" s="84"/>
    </row>
    <row r="131" spans="1:9" ht="15" customHeight="1" x14ac:dyDescent="0.35">
      <c r="A131" s="83"/>
      <c r="B131" s="83"/>
      <c r="C131" s="83"/>
      <c r="D131" s="83"/>
      <c r="E131" s="23"/>
      <c r="F131" s="84"/>
      <c r="G131" s="84"/>
      <c r="H131" s="84"/>
      <c r="I131" s="84"/>
    </row>
    <row r="132" spans="1:9" ht="15" customHeight="1" x14ac:dyDescent="0.3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" customHeight="1" x14ac:dyDescent="0.35">
      <c r="A133" s="40" t="s">
        <v>128</v>
      </c>
      <c r="B133" s="40"/>
      <c r="C133" s="40"/>
      <c r="D133" s="23"/>
      <c r="E133" s="23"/>
      <c r="F133" s="40" t="s">
        <v>77</v>
      </c>
      <c r="G133" s="40"/>
      <c r="H133" s="40"/>
      <c r="I133" s="40"/>
    </row>
    <row r="134" spans="1:9" ht="15" customHeight="1" x14ac:dyDescent="0.35">
      <c r="A134" s="64"/>
      <c r="B134" s="40" t="s">
        <v>78</v>
      </c>
      <c r="C134" s="40"/>
      <c r="D134" s="40"/>
      <c r="E134" s="23"/>
      <c r="F134" s="69"/>
      <c r="G134" s="69"/>
      <c r="H134" s="69"/>
      <c r="I134" s="69"/>
    </row>
    <row r="135" spans="1:9" ht="15" customHeight="1" x14ac:dyDescent="0.35">
      <c r="A135" s="64"/>
      <c r="B135" s="40" t="s">
        <v>79</v>
      </c>
      <c r="C135" s="40"/>
      <c r="D135" s="40"/>
      <c r="E135" s="23"/>
      <c r="F135" s="23"/>
      <c r="G135" s="23"/>
      <c r="H135" s="23"/>
      <c r="I135" s="23"/>
    </row>
    <row r="136" spans="1:9" ht="15" customHeight="1" x14ac:dyDescent="0.35">
      <c r="A136" s="64"/>
      <c r="B136" s="40" t="s">
        <v>80</v>
      </c>
      <c r="C136" s="40"/>
      <c r="D136" s="40"/>
      <c r="E136" s="23"/>
      <c r="F136" s="23"/>
      <c r="G136" s="23"/>
      <c r="H136" s="23"/>
      <c r="I136" s="23"/>
    </row>
    <row r="137" spans="1:9" ht="15" customHeight="1" x14ac:dyDescent="0.35">
      <c r="A137" s="64"/>
      <c r="B137" s="40" t="s">
        <v>81</v>
      </c>
      <c r="C137" s="40"/>
      <c r="D137" s="40"/>
      <c r="E137" s="23"/>
      <c r="F137" s="23"/>
      <c r="G137" s="23"/>
      <c r="H137" s="23"/>
      <c r="I137" s="23"/>
    </row>
    <row r="138" spans="1:9" ht="15" customHeight="1" x14ac:dyDescent="0.3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" customHeight="1" x14ac:dyDescent="0.3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" hidden="1" customHeight="1" x14ac:dyDescent="0.3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" hidden="1" customHeight="1" x14ac:dyDescent="0.35">
      <c r="A141" s="57" t="s">
        <v>101</v>
      </c>
      <c r="B141" s="23"/>
      <c r="C141" s="23"/>
      <c r="D141" s="57" t="s">
        <v>85</v>
      </c>
      <c r="E141" s="23"/>
      <c r="F141" s="23"/>
      <c r="G141" s="23"/>
      <c r="H141" s="23"/>
      <c r="I141" s="23"/>
    </row>
    <row r="142" spans="1:9" ht="15" hidden="1" customHeight="1" x14ac:dyDescent="0.35">
      <c r="A142" s="1" t="s">
        <v>130</v>
      </c>
      <c r="B142" s="23"/>
      <c r="C142" s="23"/>
      <c r="D142" s="40" t="s">
        <v>86</v>
      </c>
      <c r="E142" s="23"/>
      <c r="F142" s="23"/>
      <c r="G142" s="23"/>
      <c r="H142" s="23"/>
      <c r="I142" s="23"/>
    </row>
    <row r="143" spans="1:9" ht="15" hidden="1" customHeight="1" x14ac:dyDescent="0.35">
      <c r="A143" s="52" t="s">
        <v>104</v>
      </c>
      <c r="B143" s="23"/>
      <c r="C143" s="23"/>
      <c r="D143" s="40" t="s">
        <v>87</v>
      </c>
      <c r="E143" s="23"/>
      <c r="F143" s="23"/>
      <c r="G143" s="23"/>
      <c r="H143" s="23"/>
      <c r="I143" s="23"/>
    </row>
    <row r="144" spans="1:9" ht="15" hidden="1" customHeight="1" x14ac:dyDescent="0.35">
      <c r="A144" s="52" t="s">
        <v>103</v>
      </c>
      <c r="B144" s="23"/>
      <c r="C144" s="23"/>
      <c r="D144" s="40" t="s">
        <v>88</v>
      </c>
      <c r="E144" s="23"/>
      <c r="F144" s="23"/>
      <c r="G144" s="23"/>
      <c r="H144" s="23"/>
      <c r="I144" s="23"/>
    </row>
    <row r="145" spans="1:9" ht="15" hidden="1" customHeight="1" x14ac:dyDescent="0.35">
      <c r="A145" s="52" t="s">
        <v>105</v>
      </c>
      <c r="B145" s="23"/>
      <c r="C145" s="23"/>
      <c r="D145" s="40" t="s">
        <v>102</v>
      </c>
      <c r="E145" s="23"/>
      <c r="F145" s="23"/>
      <c r="G145" s="23"/>
      <c r="H145" s="23"/>
      <c r="I145" s="23"/>
    </row>
    <row r="146" spans="1:9" ht="15" hidden="1" customHeight="1" x14ac:dyDescent="0.35">
      <c r="A146" s="52" t="s">
        <v>106</v>
      </c>
      <c r="B146" s="23"/>
      <c r="C146" s="23"/>
      <c r="D146" s="40" t="s">
        <v>89</v>
      </c>
      <c r="E146" s="23"/>
      <c r="F146" s="23"/>
      <c r="G146" s="23"/>
      <c r="H146" s="23"/>
      <c r="I146" s="23"/>
    </row>
    <row r="147" spans="1:9" ht="15" hidden="1" customHeight="1" x14ac:dyDescent="0.35">
      <c r="A147" s="52" t="s">
        <v>107</v>
      </c>
      <c r="B147" s="23"/>
      <c r="C147" s="23"/>
      <c r="D147" s="40" t="s">
        <v>90</v>
      </c>
      <c r="E147" s="23"/>
      <c r="F147" s="23"/>
      <c r="G147" s="23"/>
      <c r="H147" s="23"/>
      <c r="I147" s="23"/>
    </row>
    <row r="148" spans="1:9" ht="15" hidden="1" customHeight="1" x14ac:dyDescent="0.35">
      <c r="A148" s="52" t="s">
        <v>108</v>
      </c>
      <c r="B148" s="23"/>
      <c r="C148" s="23"/>
      <c r="D148" s="40" t="s">
        <v>91</v>
      </c>
      <c r="E148" s="23"/>
      <c r="F148" s="23"/>
      <c r="G148" s="23"/>
      <c r="H148" s="23"/>
      <c r="I148" s="23"/>
    </row>
    <row r="149" spans="1:9" ht="15" hidden="1" customHeight="1" x14ac:dyDescent="0.35">
      <c r="A149" s="52" t="s">
        <v>109</v>
      </c>
      <c r="B149" s="23"/>
      <c r="C149" s="23"/>
      <c r="D149" s="40" t="s">
        <v>92</v>
      </c>
      <c r="E149" s="23"/>
      <c r="F149" s="23"/>
      <c r="G149" s="23"/>
      <c r="H149" s="23"/>
      <c r="I149" s="23"/>
    </row>
    <row r="150" spans="1:9" ht="15" hidden="1" customHeight="1" x14ac:dyDescent="0.35">
      <c r="A150" s="52" t="s">
        <v>110</v>
      </c>
      <c r="B150" s="23"/>
      <c r="C150" s="23"/>
      <c r="D150" s="40" t="s">
        <v>11</v>
      </c>
      <c r="E150" s="23"/>
      <c r="F150" s="23"/>
      <c r="G150" s="23"/>
      <c r="H150" s="23"/>
      <c r="I150" s="23"/>
    </row>
    <row r="151" spans="1:9" ht="15" hidden="1" customHeight="1" x14ac:dyDescent="0.35">
      <c r="A151" s="52" t="s">
        <v>111</v>
      </c>
      <c r="B151" s="23"/>
      <c r="C151" s="23"/>
      <c r="D151" s="40" t="s">
        <v>93</v>
      </c>
      <c r="E151" s="23"/>
      <c r="F151" s="23"/>
      <c r="G151" s="23"/>
      <c r="H151" s="23"/>
      <c r="I151" s="23"/>
    </row>
    <row r="152" spans="1:9" ht="15" hidden="1" customHeight="1" x14ac:dyDescent="0.35">
      <c r="A152" s="52" t="s">
        <v>112</v>
      </c>
      <c r="B152" s="23"/>
      <c r="C152" s="23"/>
      <c r="D152" s="40" t="s">
        <v>94</v>
      </c>
      <c r="E152" s="23"/>
      <c r="F152" s="23"/>
      <c r="G152" s="23"/>
      <c r="H152" s="23"/>
      <c r="I152" s="23"/>
    </row>
    <row r="153" spans="1:9" ht="15" hidden="1" customHeight="1" x14ac:dyDescent="0.35">
      <c r="A153" s="52" t="s">
        <v>113</v>
      </c>
      <c r="B153" s="23"/>
      <c r="C153" s="23"/>
      <c r="D153" s="23" t="s">
        <v>129</v>
      </c>
      <c r="E153" s="23"/>
      <c r="F153" s="23"/>
      <c r="G153" s="23"/>
      <c r="H153" s="23"/>
      <c r="I153" s="23"/>
    </row>
    <row r="154" spans="1:9" ht="15" hidden="1" customHeight="1" x14ac:dyDescent="0.35">
      <c r="A154" s="52" t="s">
        <v>114</v>
      </c>
      <c r="B154" s="23"/>
      <c r="C154" s="23"/>
      <c r="D154" s="23"/>
      <c r="E154" s="23"/>
      <c r="F154" s="23"/>
      <c r="G154" s="23"/>
      <c r="H154" s="23"/>
      <c r="I154" s="23"/>
    </row>
    <row r="155" spans="1:9" ht="15" hidden="1" customHeight="1" x14ac:dyDescent="0.35">
      <c r="A155" s="52" t="s">
        <v>115</v>
      </c>
      <c r="B155" s="23"/>
      <c r="C155" s="23"/>
      <c r="D155" s="23"/>
      <c r="E155" s="23"/>
      <c r="F155" s="23"/>
      <c r="G155" s="23"/>
      <c r="H155" s="23"/>
      <c r="I155" s="23"/>
    </row>
    <row r="156" spans="1:9" ht="15" hidden="1" customHeight="1" x14ac:dyDescent="0.35">
      <c r="A156" s="52" t="s">
        <v>116</v>
      </c>
      <c r="B156" s="23"/>
      <c r="C156" s="23"/>
      <c r="D156" s="23"/>
      <c r="E156" s="23"/>
      <c r="F156" s="23"/>
      <c r="G156" s="23"/>
      <c r="H156" s="23"/>
      <c r="I156" s="23"/>
    </row>
    <row r="157" spans="1:9" ht="15" hidden="1" customHeight="1" x14ac:dyDescent="0.35">
      <c r="A157" s="52" t="s">
        <v>117</v>
      </c>
      <c r="B157" s="23"/>
      <c r="C157" s="23"/>
      <c r="D157" s="23"/>
      <c r="E157" s="23"/>
      <c r="F157" s="23"/>
      <c r="G157" s="23"/>
      <c r="H157" s="23"/>
      <c r="I157" s="23"/>
    </row>
    <row r="158" spans="1:9" ht="15" hidden="1" customHeight="1" x14ac:dyDescent="0.35">
      <c r="A158" s="52" t="s">
        <v>118</v>
      </c>
      <c r="B158" s="23"/>
      <c r="C158" s="23"/>
      <c r="D158" s="23"/>
      <c r="E158" s="23"/>
      <c r="F158" s="23"/>
      <c r="G158" s="23"/>
      <c r="H158" s="23"/>
      <c r="I158" s="23"/>
    </row>
    <row r="159" spans="1:9" ht="15" hidden="1" customHeight="1" x14ac:dyDescent="0.35">
      <c r="A159" s="52" t="s">
        <v>119</v>
      </c>
      <c r="B159" s="23"/>
      <c r="C159" s="23"/>
      <c r="D159" s="23"/>
      <c r="E159" s="23"/>
      <c r="F159" s="23"/>
      <c r="G159" s="23"/>
      <c r="H159" s="23"/>
      <c r="I159" s="23"/>
    </row>
    <row r="160" spans="1:9" ht="15" hidden="1" customHeight="1" x14ac:dyDescent="0.35">
      <c r="A160" s="52" t="s">
        <v>120</v>
      </c>
      <c r="B160" s="23"/>
      <c r="C160" s="23"/>
      <c r="D160" s="23"/>
      <c r="E160" s="23"/>
      <c r="F160" s="23"/>
      <c r="G160" s="23"/>
      <c r="H160" s="23"/>
      <c r="I160" s="23"/>
    </row>
    <row r="161" spans="1:1" ht="15" hidden="1" customHeight="1" x14ac:dyDescent="0.35">
      <c r="A161" s="52" t="s">
        <v>121</v>
      </c>
    </row>
    <row r="162" spans="1:1" ht="15" hidden="1" customHeight="1" x14ac:dyDescent="0.35"/>
  </sheetData>
  <mergeCells count="34">
    <mergeCell ref="F134:I134"/>
    <mergeCell ref="A97:I97"/>
    <mergeCell ref="A99:I99"/>
    <mergeCell ref="F113:I113"/>
    <mergeCell ref="A118:I118"/>
    <mergeCell ref="A125:D131"/>
    <mergeCell ref="F125:I131"/>
    <mergeCell ref="E87:I93"/>
    <mergeCell ref="F21:I21"/>
    <mergeCell ref="F22:I22"/>
    <mergeCell ref="F23:I23"/>
    <mergeCell ref="A26:I26"/>
    <mergeCell ref="A28:I47"/>
    <mergeCell ref="A49:I49"/>
    <mergeCell ref="A57:I66"/>
    <mergeCell ref="A68:I68"/>
    <mergeCell ref="B70:C70"/>
    <mergeCell ref="E70:F70"/>
    <mergeCell ref="H70:I70"/>
    <mergeCell ref="H77:I77"/>
    <mergeCell ref="A20:I20"/>
    <mergeCell ref="A1:I1"/>
    <mergeCell ref="A2:I2"/>
    <mergeCell ref="C3:F3"/>
    <mergeCell ref="C4:F4"/>
    <mergeCell ref="C5:F5"/>
    <mergeCell ref="C6:D6"/>
    <mergeCell ref="A8:I8"/>
    <mergeCell ref="A10:I10"/>
    <mergeCell ref="D14:H14"/>
    <mergeCell ref="D15:H15"/>
    <mergeCell ref="D16:F16"/>
    <mergeCell ref="D17:E17"/>
    <mergeCell ref="H17:I17"/>
  </mergeCells>
  <dataValidations count="3">
    <dataValidation type="list" allowBlank="1" showInputMessage="1" showErrorMessage="1" sqref="D16:F16">
      <formula1>$D$142:$D$153</formula1>
    </dataValidation>
    <dataValidation type="list" allowBlank="1" showInputMessage="1" showErrorMessage="1" sqref="D17">
      <formula1>$A$143:$A$161</formula1>
    </dataValidation>
    <dataValidation type="list" allowBlank="1" showInputMessage="1" showErrorMessage="1" sqref="H17:I17">
      <formula1>$A$142:$A$161</formula1>
    </dataValidation>
  </dataValidations>
  <pageMargins left="0" right="0" top="0.5" bottom="0.5" header="0.3" footer="0.3"/>
  <pageSetup orientation="portrait" r:id="rId1"/>
  <headerFooter>
    <oddHeader>&amp;CState of Washington 
Office of Financial Management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Form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La, Van (OFM)</dc:creator>
  <cp:lastModifiedBy>Gobeille, Krista (OFM)</cp:lastModifiedBy>
  <cp:lastPrinted>2019-10-28T17:36:34Z</cp:lastPrinted>
  <dcterms:created xsi:type="dcterms:W3CDTF">2019-10-10T17:56:49Z</dcterms:created>
  <dcterms:modified xsi:type="dcterms:W3CDTF">2020-04-20T21:44:27Z</dcterms:modified>
</cp:coreProperties>
</file>