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profiles.eclient.wa.lcl\ofmprofile$\DarrellJ105\desktop\Higher Ed Capital Scoring Process\2021-23 Scoring Process\Scoring\"/>
    </mc:Choice>
  </mc:AlternateContent>
  <xr:revisionPtr revIDLastSave="0" documentId="13_ncr:1_{BA28826D-1B83-4729-A27B-AA066F8A8303}" xr6:coauthVersionLast="45" xr6:coauthVersionMax="45" xr10:uidLastSave="{00000000-0000-0000-0000-000000000000}"/>
  <bookViews>
    <workbookView xWindow="-110" yWindow="-110" windowWidth="22780" windowHeight="14660" firstSheet="1" activeTab="1" xr2:uid="{00000000-000D-0000-FFFF-FFFF00000000}"/>
  </bookViews>
  <sheets>
    <sheet name="Overview" sheetId="31" state="hidden" r:id="rId1"/>
    <sheet name="TESC-Lab II" sheetId="23" r:id="rId2"/>
    <sheet name="UW-BHTF" sheetId="17" r:id="rId3"/>
    <sheet name="WWU-Longhouse" sheetId="32" r:id="rId4"/>
    <sheet name="WWU-EE&amp;CS" sheetId="35" r:id="rId5"/>
    <sheet name="WWU-Class&amp;Lab" sheetId="33" r:id="rId6"/>
    <sheet name="WWU-Safety, Access &amp; Network" sheetId="36" r:id="rId7"/>
    <sheet name="Renovation - Major" sheetId="19" state="hidden" r:id="rId8"/>
    <sheet name="Replacement - Major" sheetId="21" state="hidden" r:id="rId9"/>
    <sheet name="Replacement - Standalone" sheetId="34" state="hidden" r:id="rId10"/>
    <sheet name="Acquisition" sheetId="24" state="hidden" r:id="rId11"/>
    <sheet name="Research" sheetId="5" state="hidden" r:id="rId12"/>
    <sheet name="Predesign - FINAL" sheetId="6" state="hidden" r:id="rId13"/>
    <sheet name="Predesign - Group" sheetId="7" state="hidden" r:id="rId14"/>
    <sheet name="Predesign" sheetId="14" state="hidden" r:id="rId15"/>
  </sheets>
  <externalReferences>
    <externalReference r:id="rId16"/>
    <externalReference r:id="rId17"/>
  </externalReferences>
  <definedNames>
    <definedName name="fourto6" localSheetId="12">[1]Data!$A$4:$A$6</definedName>
    <definedName name="fourto6" localSheetId="13">[1]Data!$A$4:$A$6</definedName>
    <definedName name="fourto6" localSheetId="11">[1]Data!$A$4:$A$6</definedName>
    <definedName name="fourto6">[2]Data!$A$4:$A$6</definedName>
    <definedName name="Null" localSheetId="13">[1]Data!$E$1000</definedName>
    <definedName name="Null">[2]Data!$E$1000</definedName>
    <definedName name="_xlnm.Print_Area" localSheetId="10">Acquisition!$B$2:$H$52</definedName>
    <definedName name="_xlnm.Print_Area" localSheetId="14">Predesign!$A$8:$K$35</definedName>
    <definedName name="_xlnm.Print_Area" localSheetId="12">'Predesign - FINAL'!$A$1:$H$92</definedName>
    <definedName name="_xlnm.Print_Area" localSheetId="7">'Renovation - Major'!$B$2:$H$78</definedName>
    <definedName name="_xlnm.Print_Area" localSheetId="8">'Replacement - Major'!$B$2:$H$75</definedName>
    <definedName name="_xlnm.Print_Area" localSheetId="9">'Replacement - Standalone'!$B$2:$H$75</definedName>
    <definedName name="_xlnm.Print_Area" localSheetId="11">Research!$A$1:$I$108</definedName>
    <definedName name="_xlnm.Print_Area" localSheetId="1">'TESC-Lab II'!$B$2:$H$46</definedName>
    <definedName name="_xlnm.Print_Area" localSheetId="2">'UW-BHTF'!$B$2:$H$62</definedName>
    <definedName name="_xlnm.Print_Area" localSheetId="5">'WWU-Class&amp;Lab'!$B$2:$H$62</definedName>
    <definedName name="_xlnm.Print_Area" localSheetId="4">'WWU-EE&amp;CS'!$B$2:$H$62</definedName>
    <definedName name="_xlnm.Print_Area" localSheetId="3">'WWU-Longhouse'!$B$2:$H$46</definedName>
    <definedName name="_xlnm.Print_Area" localSheetId="6">'WWU-Safety, Access &amp; Network'!$B$2:$H$46</definedName>
    <definedName name="_xlnm.Print_Titles" localSheetId="14">Predesign!$1:$7</definedName>
    <definedName name="score" localSheetId="12">'[1]Growth - Major'!$H$117</definedName>
    <definedName name="score" localSheetId="13">'[1]Growth - Major'!$H$117</definedName>
    <definedName name="score" localSheetId="11">Research!$H$110</definedName>
    <definedName name="score">'[2]Growth - Major'!$H$117</definedName>
    <definedName name="sevento10" localSheetId="12">[1]Data!$A$7:$A$10</definedName>
    <definedName name="sevento10" localSheetId="13">[1]Data!$A$7:$A$10</definedName>
    <definedName name="sevento10" localSheetId="11">[1]Data!$A$7:$A$10</definedName>
    <definedName name="sevento10">[2]Data!$A$7:$A$10</definedName>
    <definedName name="subcat" localSheetId="13">[1]Data!$E$1:$E$2</definedName>
    <definedName name="subcat">[2]Data!$E$1:$E$2</definedName>
    <definedName name="upto2" localSheetId="12">[1]Data!$B$1:$B$3</definedName>
    <definedName name="upto2" localSheetId="13">[1]Data!$B$1:$B$3</definedName>
    <definedName name="upto2" localSheetId="11">[1]Data!$B$1:$B$3</definedName>
    <definedName name="upto2">[2]Data!$B$1:$B$3</definedName>
    <definedName name="upto3" localSheetId="13">[1]Data!$A$1:$A$3</definedName>
    <definedName name="upto3">[2]Data!$A$1:$A$3</definedName>
    <definedName name="upto5" localSheetId="13">[1]Data!$A$1:$A$5</definedName>
    <definedName name="upto5">[2]Data!$A$1:$A$5</definedName>
    <definedName name="YN" localSheetId="13">[1]Data!$D$1:$D$2</definedName>
    <definedName name="YN">[2]Data!$D$1:$D$2</definedName>
    <definedName name="zero" localSheetId="13">[1]Data!$B$1</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4" l="1"/>
  <c r="H35" i="14"/>
  <c r="G35" i="14"/>
  <c r="F35" i="14"/>
  <c r="E35" i="14"/>
  <c r="J35" i="14" s="1"/>
  <c r="D2" i="14" s="1"/>
  <c r="J33" i="14"/>
  <c r="J31" i="14"/>
  <c r="J29" i="14"/>
  <c r="J26" i="14"/>
  <c r="J24" i="14"/>
  <c r="J22" i="14"/>
  <c r="J20" i="14"/>
  <c r="J17" i="14"/>
  <c r="J15" i="14"/>
  <c r="J13" i="14"/>
  <c r="J11" i="14"/>
  <c r="J9" i="14"/>
  <c r="K35" i="14" l="1"/>
  <c r="E17" i="7" l="1"/>
  <c r="N17" i="7"/>
  <c r="N18" i="7"/>
  <c r="N19" i="7"/>
  <c r="N20" i="7"/>
  <c r="N21" i="7"/>
  <c r="E29" i="7"/>
  <c r="N29" i="7"/>
  <c r="O34" i="7" s="1"/>
  <c r="N30" i="7"/>
  <c r="N31" i="7"/>
  <c r="N32" i="7"/>
  <c r="N33" i="7"/>
  <c r="E41" i="7"/>
  <c r="N41" i="7"/>
  <c r="N42" i="7"/>
  <c r="N43" i="7"/>
  <c r="N44" i="7"/>
  <c r="N45" i="7"/>
  <c r="N49" i="7"/>
  <c r="N50" i="7"/>
  <c r="N55" i="7"/>
  <c r="N56" i="7"/>
  <c r="N60" i="7"/>
  <c r="N61" i="7"/>
  <c r="N62" i="7"/>
  <c r="N66" i="7"/>
  <c r="N67" i="7"/>
  <c r="N71" i="7"/>
  <c r="N73" i="7"/>
  <c r="N75" i="7"/>
  <c r="N77" i="7"/>
  <c r="N81" i="7"/>
  <c r="N82" i="7"/>
  <c r="N83" i="7"/>
  <c r="N84" i="7"/>
  <c r="N85" i="7"/>
  <c r="G88" i="7"/>
  <c r="F17" i="6"/>
  <c r="E18" i="6"/>
  <c r="F30" i="6"/>
  <c r="E31" i="6"/>
  <c r="F43" i="6"/>
  <c r="E44" i="6"/>
  <c r="F51" i="6"/>
  <c r="F58" i="6"/>
  <c r="G16" i="5"/>
  <c r="F17" i="5"/>
  <c r="G28" i="5"/>
  <c r="F29" i="5"/>
  <c r="G40" i="5"/>
  <c r="F41" i="5"/>
  <c r="G47" i="5"/>
  <c r="G53" i="5"/>
  <c r="G58" i="5"/>
  <c r="G74" i="5"/>
  <c r="G100" i="5"/>
  <c r="O78" i="7" l="1"/>
  <c r="O68" i="7"/>
  <c r="O63" i="7"/>
  <c r="O51" i="7"/>
  <c r="O46" i="7"/>
  <c r="O86" i="7"/>
  <c r="O57" i="7"/>
  <c r="O22" i="7"/>
  <c r="H110" i="5"/>
  <c r="H3" i="5" s="1"/>
  <c r="G94" i="6"/>
  <c r="G3" i="6" s="1"/>
  <c r="O88" i="7" l="1"/>
  <c r="P51" i="7"/>
</calcChain>
</file>

<file path=xl/sharedStrings.xml><?xml version="1.0" encoding="utf-8"?>
<sst xmlns="http://schemas.openxmlformats.org/spreadsheetml/2006/main" count="1604" uniqueCount="436">
  <si>
    <t>A</t>
  </si>
  <si>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</si>
  <si>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</si>
  <si>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 xml:space="preserve"> </t>
  </si>
  <si>
    <t>Points</t>
  </si>
  <si>
    <t>Up to 2</t>
  </si>
  <si>
    <t>Up to 3</t>
  </si>
  <si>
    <t>Additive</t>
  </si>
  <si>
    <t>Select One</t>
  </si>
  <si>
    <t>(5 points possible)</t>
  </si>
  <si>
    <t>(12 points possible)</t>
  </si>
  <si>
    <t>Reasonableness of cost</t>
  </si>
  <si>
    <t>Up to 4</t>
  </si>
  <si>
    <t>E.  Needs Improvement — Marginal Functionality (condition score 5)</t>
  </si>
  <si>
    <t>D.  Needs Improvement — Limited Functionality (condition score 4)</t>
  </si>
  <si>
    <t>C. Fair (condition score 3)</t>
  </si>
  <si>
    <t>B.  Adequate (condition score 2)</t>
  </si>
  <si>
    <t>A.  Superior (condition score 1)</t>
  </si>
  <si>
    <t>Up to 5</t>
  </si>
  <si>
    <t>Average</t>
  </si>
  <si>
    <t>Scoring Standard</t>
  </si>
  <si>
    <t>Specific Evaluation Criteria</t>
  </si>
  <si>
    <t xml:space="preserve">PROJECT SCORE SHEET   </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</si>
  <si>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</si>
  <si>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</si>
  <si>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</si>
  <si>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</si>
  <si>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</si>
  <si>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</si>
  <si>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</si>
  <si>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</si>
  <si>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Subtotal by Criteria</t>
  </si>
  <si>
    <t>Criteria</t>
  </si>
  <si>
    <t>FACILITATORS:  COPY THIS WORKSHEET FOR EACH PROJECT</t>
  </si>
  <si>
    <t>TOTAL SCORE:</t>
  </si>
  <si>
    <t>TOTAL POSSIBLE:</t>
  </si>
  <si>
    <t>up to 1</t>
  </si>
  <si>
    <t>Increases economic development through theoretical or applied research.</t>
  </si>
  <si>
    <t>Provides detailed baseline comparison to OFM cost standards.</t>
  </si>
  <si>
    <t>1 - 2</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</si>
  <si>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</si>
  <si>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</si>
  <si>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</si>
  <si>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</si>
  <si>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</si>
  <si>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</si>
  <si>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</si>
  <si>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</si>
  <si>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</si>
  <si>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</si>
  <si>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</si>
  <si>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</si>
  <si>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</si>
  <si>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</si>
  <si>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</si>
  <si>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</si>
  <si>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</si>
  <si>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</si>
  <si>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</si>
  <si>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</si>
  <si>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</si>
  <si>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</si>
  <si>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 xml:space="preserve">2.  Is the project likely to enroll a significant number of students who are  place-bound or residents of underserved regions?
</t>
  </si>
  <si>
    <t xml:space="preserve">1.  Is distance learning or a university center a large and significant component of the total project scope?
</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</si>
  <si>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</si>
  <si>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</si>
  <si>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</si>
  <si>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</si>
  <si>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</si>
  <si>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</si>
  <si>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a.  Number of advanced degrees awarded at close of 2010-11 academic year.</t>
  </si>
  <si>
    <t>C.  Increases number of advanced degrees awarded beyond 2015 level specified in institution’s current HECB/OFM performance measures.</t>
  </si>
  <si>
    <t>b.  Number of bachelor's degrees in high-demand fields specified in the 2015 level.</t>
  </si>
  <si>
    <t>a.  Number of bachelor's degrees awarded in high-demand fields at close of 2010-11 academic year.</t>
  </si>
  <si>
    <t>Institutions provide the following:</t>
  </si>
  <si>
    <t>B.  Increases number of bachelor’s degrees awarded in high-demand fields beyond 2015 level specified in institution’s current HECB/OFM performance measures.</t>
  </si>
  <si>
    <t>b.  Number of bachelor's degrees in the 2015 level.</t>
  </si>
  <si>
    <t>a.  Number of bachelor's degrees awarded at close of 2010-11 academic year.</t>
  </si>
  <si>
    <t>A.  Increases number of bachelor’s degrees awarded beyond 2015 level specified in institution’s current HECB/OFM performance measures.</t>
  </si>
  <si>
    <t>Promotes achievement of statewide goals established in HECB Strategic Master Plan or enacted legislation.</t>
  </si>
  <si>
    <t>Overarching Criteria</t>
  </si>
  <si>
    <t>Final scores will be rounded to 1 decimal place, e.g. "##.#."</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</si>
  <si>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</si>
  <si>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</si>
  <si>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</si>
  <si>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</si>
  <si>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</si>
  <si>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</si>
  <si>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</si>
  <si>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</si>
  <si>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</si>
  <si>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</si>
  <si>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</si>
  <si>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</si>
  <si>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</si>
  <si>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</si>
  <si>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</si>
  <si>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</si>
  <si>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</si>
  <si>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</si>
  <si>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</si>
  <si>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</si>
  <si>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</si>
  <si>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</si>
  <si>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</si>
  <si>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</si>
  <si>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</si>
  <si>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</si>
  <si>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</si>
  <si>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</si>
  <si>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</si>
  <si>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</si>
  <si>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</si>
  <si>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</si>
  <si>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</si>
  <si>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</si>
  <si>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</si>
  <si>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</si>
  <si>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</si>
  <si>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</si>
  <si>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</si>
  <si>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</si>
  <si>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</si>
  <si>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</si>
  <si>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</si>
  <si>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</si>
  <si>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</si>
  <si>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</si>
  <si>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</si>
  <si>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</si>
  <si>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</si>
  <si>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</si>
  <si>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</si>
  <si>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D. Needs Improvement - Marginal Functionality - Condition Score 5 (4)</t>
  </si>
  <si>
    <t>D. Needs Improvement - Limited Functionality - Condition Score 4 (8)</t>
  </si>
  <si>
    <t>C. Fair - Condition Score 3 (10)</t>
  </si>
  <si>
    <t>B. Adequate - Condition Score 2 (6)</t>
  </si>
  <si>
    <t>A. Superior - Condition Score 1 (0)</t>
  </si>
  <si>
    <t>Building Condition per 2010 Comparable Framework</t>
  </si>
  <si>
    <t>Building Condition</t>
  </si>
  <si>
    <t>D. Adds, renovates, or replaces class laboratory space AND project improves the utilization of class laboratories. (Up to 5)</t>
  </si>
  <si>
    <t>C. Adds, renovates, or replaces classroom space AND project improves the utilization of classroom space. (Up to 5)</t>
  </si>
  <si>
    <t>No</t>
  </si>
  <si>
    <t>B. Adds, renovates, or replaces class laboratory space to a campus that exceeds the 16-hour per station HECB utilization standard.</t>
  </si>
  <si>
    <t>A.  Adds, renovates, or replaces classroom space on a campus that currently exceeds the 22-hour per classroom seat HECB utilization standard</t>
  </si>
  <si>
    <t>Project adds, renovates, or replaces space on campus that meets or exceeds existing HECB utilization standards:</t>
  </si>
  <si>
    <t>Utilization of Available Space</t>
  </si>
  <si>
    <r>
      <t xml:space="preserve">B. Space upgrades needed to meet </t>
    </r>
    <r>
      <rPr>
        <b/>
        <sz val="14"/>
        <rFont val="Calibri"/>
        <family val="2"/>
      </rPr>
      <t>proposed</t>
    </r>
    <r>
      <rPr>
        <sz val="14"/>
        <rFont val="Calibri"/>
        <family val="2"/>
      </rPr>
      <t xml:space="preserve"> program standards or needs. (1-3)</t>
    </r>
  </si>
  <si>
    <r>
      <t xml:space="preserve">A.  Space upgrades needed to meet </t>
    </r>
    <r>
      <rPr>
        <b/>
        <sz val="14"/>
        <rFont val="Calibri"/>
        <family val="2"/>
      </rPr>
      <t>existing</t>
    </r>
    <r>
      <rPr>
        <sz val="14"/>
        <rFont val="Calibri"/>
        <family val="2"/>
      </rPr>
      <t xml:space="preserve"> program standards or needs. (4-10)</t>
    </r>
  </si>
  <si>
    <t>Suitability of Existing Space for Specific Program Needs</t>
  </si>
  <si>
    <t>Appropriateness of Available Space</t>
  </si>
  <si>
    <t>up to 3</t>
  </si>
  <si>
    <t>up to 5</t>
  </si>
  <si>
    <t>If a/b &lt; 25%, then 4 points</t>
  </si>
  <si>
    <t>If 25% &lt;= a/b &lt; 50%, then 3 points</t>
  </si>
  <si>
    <t>(13 points possible)</t>
  </si>
  <si>
    <t>Myra Baldini</t>
  </si>
  <si>
    <t>Bill Vertrees</t>
  </si>
  <si>
    <t>Project Sub-Category</t>
  </si>
  <si>
    <t>UW - Bothell - Phase 4 - Academic STEM</t>
  </si>
  <si>
    <t>Total Points Possible = 58</t>
  </si>
  <si>
    <t>PROJECT SCORE SHEET</t>
  </si>
  <si>
    <t>PREDESIGN CRITERIA</t>
  </si>
  <si>
    <t>D.  Adds, renovates, or replaces space on a campus that does not meet HECB utilization standards and has no plan to achieve them and/or project has no impact on classroom or class laboratory utilization standards.</t>
  </si>
  <si>
    <r>
      <t xml:space="preserve">C.  Adds, renovates, or replaces class laboratory space on a campus that does not exceed the 16-hour per station HECB utilization standard </t>
    </r>
    <r>
      <rPr>
        <sz val="14"/>
        <rFont val="Calibri"/>
        <family val="2"/>
      </rPr>
      <t>and project improves the utilization of class laboratories.</t>
    </r>
  </si>
  <si>
    <r>
      <t xml:space="preserve">B.  Adds, renovates, or replaces classroom space on a campus that does not exceed the 22-hour per classroom seat HECB utilization standard and </t>
    </r>
    <r>
      <rPr>
        <sz val="14"/>
        <rFont val="Calibri"/>
        <family val="2"/>
      </rPr>
      <t>project improves the utilization of classroom space.</t>
    </r>
  </si>
  <si>
    <r>
      <t xml:space="preserve">A.  Adds, renovates, or replaces classroom space on a campus that currently exceeds the 22-hour per classroom seat HECB utilization standard, </t>
    </r>
    <r>
      <rPr>
        <sz val="14"/>
        <rFont val="Calibri"/>
        <family val="2"/>
      </rPr>
      <t>and</t>
    </r>
    <r>
      <rPr>
        <sz val="14"/>
        <color indexed="10"/>
        <rFont val="Calibri"/>
        <family val="2"/>
      </rPr>
      <t xml:space="preserve"> </t>
    </r>
    <r>
      <rPr>
        <sz val="14"/>
        <rFont val="Calibri"/>
        <family val="2"/>
      </rPr>
      <t>renovates class laboratory space to a campus that exceeds the 16-hour per station HECB utilization standard.</t>
    </r>
  </si>
  <si>
    <t>1 - 3 points</t>
  </si>
  <si>
    <t>B.  Space upgrades needed to meet proposed program standards or needs.</t>
  </si>
  <si>
    <t>4 - 10 points</t>
  </si>
  <si>
    <t>A.  Space upgrades needed to meet existing program standards or needs.</t>
  </si>
  <si>
    <t>1. meet academic/research certification requirements?</t>
  </si>
  <si>
    <t>B.  Integral to institution’s academic or research plans. Project must be initiated soon to implement successive measures of the Academic/Research Plan to meet projected program requirements, growth of existing programs or demand for new programs.</t>
  </si>
  <si>
    <t>2.  Does the project follow the sequencing laid out in the Master Plan?  If not, explain why it is being requested now.</t>
  </si>
  <si>
    <t>Up to 8</t>
  </si>
  <si>
    <t>Integral to achieving statewide policy goals      (16 points possible)</t>
  </si>
  <si>
    <t>Panel Member Name:</t>
  </si>
  <si>
    <t>Marziah Kiehn</t>
  </si>
  <si>
    <t>Azeem Hoosein</t>
  </si>
  <si>
    <t>Douglas Ryder</t>
  </si>
  <si>
    <t>Ken Vreeland</t>
  </si>
  <si>
    <t>Michael Chinn</t>
  </si>
  <si>
    <t>Sandi Triggs</t>
  </si>
  <si>
    <t>If you need to add columns for additional panel members, please adjust the Average formulae accordingly.</t>
  </si>
  <si>
    <t>UW Health Sciences Education Phase I - T-Wing Renovation/Addition</t>
  </si>
  <si>
    <t>Panel No.</t>
  </si>
  <si>
    <t>PREDESIGN CRITERIA (58 POINTS POSSIBLE, category specific criteria only)</t>
  </si>
  <si>
    <t>Provide documentation showing:</t>
  </si>
  <si>
    <t>Provide documentation showing that without the infrastructure project there will be:</t>
  </si>
  <si>
    <t>Reliability of cost estimate:</t>
  </si>
  <si>
    <t>PREDESIGN CRITERIA (62 POINTS POSSIBLE)</t>
  </si>
  <si>
    <r>
      <t xml:space="preserve">Project Name: </t>
    </r>
    <r>
      <rPr>
        <b/>
        <u/>
        <sz val="14"/>
        <rFont val="Calibri"/>
        <family val="2"/>
        <scheme val="minor"/>
      </rPr>
      <t>Nutrition, Exercise, &amp; Health Science</t>
    </r>
  </si>
  <si>
    <r>
      <t xml:space="preserve">Institution: </t>
    </r>
    <r>
      <rPr>
        <b/>
        <u/>
        <sz val="14"/>
        <rFont val="Calibri"/>
        <family val="2"/>
        <scheme val="minor"/>
      </rPr>
      <t>Central Washington University</t>
    </r>
    <r>
      <rPr>
        <b/>
        <sz val="14"/>
        <rFont val="Calibri"/>
        <family val="2"/>
        <scheme val="minor"/>
      </rPr>
      <t xml:space="preserve">  Category:</t>
    </r>
    <r>
      <rPr>
        <b/>
        <u/>
        <sz val="14"/>
        <rFont val="Calibri"/>
        <family val="2"/>
        <scheme val="minor"/>
      </rPr>
      <t xml:space="preserve"> Predesign</t>
    </r>
  </si>
  <si>
    <r>
      <t xml:space="preserve">Facilitator: </t>
    </r>
    <r>
      <rPr>
        <b/>
        <u/>
        <sz val="14"/>
        <rFont val="Calibri"/>
        <family val="2"/>
        <scheme val="minor"/>
      </rPr>
      <t>Tim Yowell</t>
    </r>
  </si>
  <si>
    <t>Team Member 1</t>
  </si>
  <si>
    <t>Team Member 2</t>
  </si>
  <si>
    <t>Team Member 3</t>
  </si>
  <si>
    <t>Team Member 4</t>
  </si>
  <si>
    <t>Team Member 5</t>
  </si>
  <si>
    <t>Comments</t>
  </si>
  <si>
    <t>Additive, up to 20 points maximum</t>
  </si>
  <si>
    <t>A.  Increases number of bachelor’s degrees awarded beyond 2011 level specified in institution’s current HECB/OFM performance measures.</t>
  </si>
  <si>
    <r>
      <t>Things to consider:</t>
    </r>
    <r>
      <rPr>
        <i/>
        <sz val="11"/>
        <rFont val="Arial"/>
        <family val="2"/>
      </rPr>
      <t xml:space="preserve">
• Refer to the Scoring Metrics table provided by your panel facilitator for 2010-11 targets and 2008-09 actual results.
•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</si>
  <si>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B.  Increases number of bachelor’s degrees awarded in high-demand fields beyond 2011 level specified in institution’s current HECB/OFM performance measures.</t>
  </si>
  <si>
    <r>
      <t>Things to consider:</t>
    </r>
    <r>
      <rPr>
        <i/>
        <sz val="11"/>
        <rFont val="Arial"/>
        <family val="2"/>
      </rPr>
      <t xml:space="preserve">
• For current performance measure, “high demand” is defined as fields closely related to architecture, computer science, engineering, health care, and software engineering.  Refer to Scoring Metrics table provided by your panel facilitator for 2010-11 targets and 2008-09 actual results.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</si>
  <si>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C.  Increases number of advanced degrees awarded beyond 2011 level specified in institution’s current HECB/OFM performance measures.</t>
  </si>
  <si>
    <r>
      <t>Things to consider:</t>
    </r>
    <r>
      <rPr>
        <i/>
        <sz val="11"/>
        <rFont val="Arial"/>
        <family val="2"/>
      </rPr>
      <t xml:space="preserve">
• Refer to Scoring Metrics table provided by your panel facilitator for 2010-11 targets and 2008-09 actual results.
• How necessary is the proposed project in order for the institution to increase degree production beyond 2011 targets?
• Is the anticipated growth in degree production reasonable, given the proposed size and scope of the project?
• How large is the proposed increase in degree production beyond 2011 targets?  (For this criterion, “large” should be measured relative to other projects proposed in the same category.)
• How large is the proposed increase in degree production beyond current (2008-09) levels? </t>
    </r>
  </si>
  <si>
    <t>D.  Increases economic development through theoretical or applied research.</t>
  </si>
  <si>
    <r>
      <t>Things to consider:</t>
    </r>
    <r>
      <rPr>
        <i/>
        <sz val="11"/>
        <rFont val="Arial"/>
        <family val="2"/>
      </rPr>
      <t xml:space="preserve">
1.  Is the proposed project necessary to conduct the proposed research?
• If so, is there clear and compelling evidence that the proposed research is likely to:
2. Create or retain high-paying jobs?
3. Contribute to the solution of significant regional, national, or global challenges?
4. Increase the stability or competitiveness of the local or regional economy through the creation or retention of high-growth, high-paying companies?</t>
    </r>
  </si>
  <si>
    <t xml:space="preserve">
up to 1
up to 1
up to 1
up to 1</t>
  </si>
  <si>
    <t>E.  Promotes access for underserved regions and place-bound adults through distance learning and/or university centers.</t>
  </si>
  <si>
    <r>
      <t>Things to consider:</t>
    </r>
    <r>
      <rPr>
        <i/>
        <sz val="11"/>
        <rFont val="Arial"/>
        <family val="2"/>
      </rPr>
      <t xml:space="preserve">
• Is distance learning or a university center a large and significant component of the total project scope?
• Is the project likely to enroll a significant number of students are  place-bound or residents of underserved regions?</t>
    </r>
  </si>
  <si>
    <t xml:space="preserve">
up to 2
up to 2</t>
  </si>
  <si>
    <t>Up to 6</t>
  </si>
  <si>
    <r>
      <t>Things to consider:</t>
    </r>
    <r>
      <rPr>
        <i/>
        <sz val="11"/>
        <rFont val="Arial"/>
        <family val="2"/>
      </rPr>
      <t xml:space="preserve">
1. Is the project clearly related to the plan?
2. Must the project be initiated soon in order for other elements of the plan to proceed in an efficient and effective fashion?
3. Must the project be completed in order for elements of the plan that have already been implemented to operate as planned? </t>
    </r>
  </si>
  <si>
    <t xml:space="preserve">
up to 2
up to 2
up to 2</t>
  </si>
  <si>
    <t>B.  Integral to institution’s Strategic Plan. Project must be initiated soon to implement successive measures of the Strategic Plan to meet projected program requirements, growth of existing programs or demand for new programs.</t>
  </si>
  <si>
    <r>
      <t xml:space="preserve">Things to consider:
</t>
    </r>
    <r>
      <rPr>
        <i/>
        <sz val="11"/>
        <rFont val="Arial"/>
        <family val="2"/>
      </rPr>
      <t>Must the project be in initiated soon in order to:
1. meet academic certification requirements?
2. permit enrollment growth and/or specific quality improvements in current programs?
3. permit initiation of new programs?</t>
    </r>
  </si>
  <si>
    <t xml:space="preserve">
up to 2
up to 1
up to 1</t>
  </si>
  <si>
    <t xml:space="preserve">Greenhouse gas emissions </t>
  </si>
  <si>
    <t>Institution has submitted documentation indicating it has adopted policies to reduce greenhouse gas emissions in accordance with RCW 70.235.070, and to reduce annual per capita vehicle miles per RCW 47.01.440 or RCW 43.160.020, as applicable.</t>
  </si>
  <si>
    <t>Institutional Priority</t>
  </si>
  <si>
    <t>Project is institution's 1st, 2nd, or 3rd priority across all the projects it has submitted in the Predesign, Infrastructure, and Land Acquisition project categories. 
-- 1st priority = 6 points
-- 2nd priority = 4 points
--3rd priority = 2 points</t>
  </si>
  <si>
    <r>
      <rPr>
        <b/>
        <i/>
        <sz val="14"/>
        <rFont val="Calibri"/>
        <family val="2"/>
        <scheme val="minor"/>
      </rPr>
      <t>Scoring Guidelines:</t>
    </r>
    <r>
      <rPr>
        <sz val="14"/>
        <rFont val="Calibri"/>
        <family val="2"/>
        <scheme val="minor"/>
      </rPr>
      <t xml:space="preserve">
-- Space upgrades needed to meet </t>
    </r>
    <r>
      <rPr>
        <i/>
        <sz val="14"/>
        <rFont val="Calibri"/>
        <family val="2"/>
        <scheme val="minor"/>
      </rPr>
      <t>existing</t>
    </r>
    <r>
      <rPr>
        <sz val="14"/>
        <rFont val="Calibri"/>
        <family val="2"/>
        <scheme val="minor"/>
      </rPr>
      <t xml:space="preserve"> program standards or needs
-- Space upgrades needed to meet </t>
    </r>
    <r>
      <rPr>
        <i/>
        <sz val="14"/>
        <rFont val="Calibri"/>
        <family val="2"/>
        <scheme val="minor"/>
      </rPr>
      <t>future</t>
    </r>
    <r>
      <rPr>
        <sz val="14"/>
        <rFont val="Calibri"/>
        <family val="2"/>
        <scheme val="minor"/>
      </rPr>
      <t xml:space="preserve"> program standards or needs</t>
    </r>
  </si>
  <si>
    <r>
      <t xml:space="preserve">
</t>
    </r>
    <r>
      <rPr>
        <sz val="14"/>
        <rFont val="Calibri"/>
        <family val="2"/>
        <scheme val="minor"/>
      </rPr>
      <t>4 - 8 points
1 - 3 points</t>
    </r>
  </si>
  <si>
    <t>Campus Meets or Exceeds Current Utilization Standards</t>
  </si>
  <si>
    <r>
      <rPr>
        <b/>
        <i/>
        <sz val="14"/>
        <rFont val="Calibri"/>
        <family val="2"/>
        <scheme val="minor"/>
      </rPr>
      <t xml:space="preserve">Scoring Guidelines:
</t>
    </r>
    <r>
      <rPr>
        <sz val="14"/>
        <rFont val="Calibri"/>
        <family val="2"/>
        <scheme val="minor"/>
      </rPr>
      <t>Project adds classrooms and/or class labs to a campus that:</t>
    </r>
    <r>
      <rPr>
        <b/>
        <sz val="14"/>
        <rFont val="Calibri"/>
        <family val="2"/>
        <scheme val="minor"/>
      </rPr>
      <t xml:space="preserve">
</t>
    </r>
    <r>
      <rPr>
        <sz val="14"/>
        <rFont val="Calibri"/>
        <family val="2"/>
        <scheme val="minor"/>
      </rPr>
      <t>--  exceeds the 22 hour per classroom seat and/or the 16 hour per class lab station utilization standards
--  does not exceed the 22 hour per classroom seat and/or the 16 hour per class lab station standards, but the institution has a viable plan for achieving them
--  does not meet the standards, and institution has no plan for doing so</t>
    </r>
    <r>
      <rPr>
        <b/>
        <sz val="14"/>
        <rFont val="Calibri"/>
        <family val="2"/>
        <scheme val="minor"/>
      </rPr>
      <t>.</t>
    </r>
  </si>
  <si>
    <r>
      <t xml:space="preserve">
</t>
    </r>
    <r>
      <rPr>
        <sz val="14"/>
        <rFont val="Calibri"/>
        <family val="2"/>
        <scheme val="minor"/>
      </rPr>
      <t>5 - 8 points
1 - 4 points
0</t>
    </r>
  </si>
  <si>
    <r>
      <t>Scoring Guidelines:</t>
    </r>
    <r>
      <rPr>
        <sz val="14"/>
        <rFont val="Calibri"/>
        <family val="2"/>
        <scheme val="minor"/>
      </rPr>
      <t xml:space="preserve">
Superior (condition score 1)
Adequate (condition score 2)
Fair (condition score 3)
Limited Functionality (condition score 4)
Marginal Functionality (condition score 5)
</t>
    </r>
  </si>
  <si>
    <t xml:space="preserve">
0
4
8
6
4</t>
  </si>
  <si>
    <t>TOTAL OVERARCHING POINTS</t>
  </si>
  <si>
    <t>Up to 62</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</si>
  <si>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</si>
  <si>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</si>
  <si>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</si>
  <si>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</si>
  <si>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</si>
  <si>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</si>
  <si>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</si>
  <si>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</si>
  <si>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</si>
  <si>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</si>
  <si>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</si>
  <si>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</si>
  <si>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</si>
  <si>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</si>
  <si>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</si>
  <si>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</si>
  <si>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</si>
  <si>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</si>
  <si>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</si>
  <si>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</si>
  <si>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</si>
  <si>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</si>
  <si>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</si>
  <si>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</si>
  <si>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</si>
  <si>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</si>
  <si>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</si>
  <si>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</si>
  <si>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</si>
  <si>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</si>
  <si>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</si>
  <si>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</si>
  <si>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</si>
  <si>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</si>
  <si>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</si>
  <si>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</si>
  <si>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</si>
  <si>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</si>
  <si>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</si>
  <si>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</si>
  <si>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</si>
  <si>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</si>
  <si>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</si>
  <si>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</si>
  <si>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</si>
  <si>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</si>
  <si>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</si>
  <si>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</si>
  <si>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</si>
  <si>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</si>
  <si>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</si>
  <si>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</si>
  <si>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</si>
  <si>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</si>
  <si>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</si>
  <si>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</si>
  <si>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</si>
  <si>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</si>
  <si>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</si>
  <si>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</si>
  <si>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</si>
  <si>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</si>
  <si>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</si>
  <si>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</si>
  <si>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</si>
  <si>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</si>
  <si>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</si>
  <si>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</si>
  <si>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</si>
  <si>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</si>
  <si>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</si>
  <si>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</si>
  <si>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</si>
  <si>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</si>
  <si>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</si>
  <si>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</si>
  <si>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</si>
  <si>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</si>
  <si>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</si>
  <si>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</si>
  <si>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</si>
  <si>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</si>
  <si>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</si>
  <si>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</si>
  <si>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</si>
  <si>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</si>
  <si>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</si>
  <si>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</si>
  <si>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</si>
  <si>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</si>
  <si>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</si>
  <si>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</si>
  <si>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</si>
  <si>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</si>
  <si>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</si>
  <si>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</si>
  <si>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</si>
  <si>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(9 points possible)</t>
    </r>
  </si>
  <si>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</si>
  <si>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</si>
  <si>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</si>
  <si>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</si>
  <si>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</si>
  <si>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</si>
  <si>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</si>
  <si>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</si>
  <si>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</si>
  <si>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</si>
  <si>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</si>
  <si>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</si>
  <si>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</si>
  <si>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</si>
  <si>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</si>
  <si>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</si>
  <si>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</si>
  <si>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</si>
  <si>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</si>
  <si>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</si>
  <si>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</si>
  <si>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</si>
  <si>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</si>
  <si>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</si>
  <si>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</si>
  <si>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</si>
  <si>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</si>
  <si>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</si>
  <si>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</si>
  <si>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</si>
  <si>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</si>
  <si>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</si>
  <si>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</si>
  <si>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</si>
  <si>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</si>
  <si>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</si>
  <si>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</si>
  <si>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</si>
  <si>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</si>
  <si>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</si>
  <si>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</si>
  <si>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</si>
  <si>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</si>
  <si>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</si>
  <si>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</si>
  <si>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</si>
  <si>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</si>
  <si>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</si>
  <si>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</si>
  <si>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</si>
  <si>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</si>
  <si>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</si>
  <si>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</si>
  <si>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</si>
  <si>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</si>
  <si>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</si>
  <si>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</si>
  <si>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</si>
  <si>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</si>
  <si>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</si>
  <si>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</si>
  <si>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</si>
  <si>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</si>
  <si>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</si>
  <si>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</si>
  <si>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</si>
  <si>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</si>
  <si>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</si>
  <si>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Additional cost considerations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</si>
  <si>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</si>
  <si>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</si>
  <si>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</si>
  <si>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</si>
  <si>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</si>
  <si>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</si>
  <si>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</si>
  <si>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</si>
  <si>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</si>
  <si>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</si>
  <si>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</si>
  <si>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</si>
  <si>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Reviewers: calculate the MACC escalated to the construction mid-point using the information in Chapter 5 of the scoring instructions. Construction mid-point and facility program type information is found on the C-100 summary page. Then apply the score based upon the Reasonablness of Cost scoring standard.</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</si>
  <si>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</si>
  <si>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</si>
  <si>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</si>
  <si>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Score calculated</t>
  </si>
  <si>
    <t>Additional considerations (applies only if MACC exceeds OFM cost standards)</t>
  </si>
  <si>
    <t xml:space="preserve">MACC is 60%-80% of expected cost for new construction of the facility type, escalated to the construction mid-point. </t>
  </si>
  <si>
    <t>MACC is between 80% - 90% of expected costs</t>
  </si>
  <si>
    <t>MACC is between 90% - 109% of expected costs</t>
  </si>
  <si>
    <t>MACC is more than 109% of expected costs</t>
  </si>
  <si>
    <t xml:space="preserve">Consistency with OFM cost standards and MACC escalated to the construction mid-point. </t>
  </si>
  <si>
    <t>Demonstrates that MACC is outside OFM standards due to exigent circumstances, inclusion of highly-specialized equipment or design features, or systems alternates with lower-than-baseline costs</t>
  </si>
  <si>
    <t>MACC is not affected by exigent circumstances, programmatic needs, or energy systems alternates.</t>
  </si>
  <si>
    <t xml:space="preserve">Assignable square feet. </t>
  </si>
  <si>
    <t>Assignable square feet.</t>
  </si>
  <si>
    <t>Michele Alishahi</t>
  </si>
  <si>
    <t>TESC</t>
  </si>
  <si>
    <t>Lab II HVAC upgrade</t>
  </si>
  <si>
    <t>UW</t>
  </si>
  <si>
    <t>Behavioral Health Teaching Facility</t>
  </si>
  <si>
    <t>WWU</t>
  </si>
  <si>
    <t>Coast Salish Longhouse</t>
  </si>
  <si>
    <t>Electrical engineering and computer science building</t>
  </si>
  <si>
    <t>2021-23 classroom and lab upgrades</t>
  </si>
  <si>
    <t>Critical safety, access control and fiber optic network upgrades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</si>
</sst>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75"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b/>
      <sz val="11"/>
      <name val="Arial"/>
      <family val="2"/>
    </font>
    <font>
      <i/>
      <sz val="14"/>
      <name val="Calibri"/>
      <family val="2"/>
    </font>
    <font>
      <sz val="14"/>
      <name val="Arial"/>
      <family val="2"/>
    </font>
    <font>
      <sz val="12"/>
      <name val="Calibri"/>
      <family val="2"/>
    </font>
    <font>
      <b/>
      <sz val="14"/>
      <color indexed="9"/>
      <name val="Calibri"/>
      <family val="2"/>
    </font>
    <font>
      <b/>
      <sz val="12"/>
      <color indexed="9"/>
      <name val="Calibri"/>
      <family val="2"/>
    </font>
    <font>
      <b/>
      <sz val="18"/>
      <name val="Calibri"/>
      <family val="2"/>
    </font>
    <font>
      <sz val="11"/>
      <name val="Calibri"/>
      <family val="2"/>
      <scheme val="minor"/>
    </font>
    <font>
      <b/>
      <sz val="16"/>
      <name val="Calibri"/>
      <family val="2"/>
      <scheme val="minor"/>
    </font>
    <font>
      <b/>
      <sz val="14"/>
      <name val="Calibri"/>
      <family val="2"/>
      <scheme val="minor"/>
    </font>
    <font>
      <sz val="14"/>
      <name val="Calibri"/>
      <family val="2"/>
      <scheme val="minor"/>
    </font>
    <font>
      <sz val="12"/>
      <name val="Calibri"/>
      <family val="2"/>
      <scheme val="minor"/>
    </font>
    <font>
      <b/>
      <sz val="11"/>
      <name val="Calibri"/>
      <family val="2"/>
      <scheme val="minor"/>
    </font>
    <font>
      <b/>
      <sz val="14"/>
      <color indexed="9"/>
      <name val="Calibri"/>
      <family val="2"/>
      <scheme val="minor"/>
    </font>
    <font>
      <b/>
      <sz val="12"/>
      <color indexed="9"/>
      <name val="Calibri"/>
      <family val="2"/>
      <scheme val="minor"/>
    </font>
    <font>
      <sz val="14"/>
      <color rgb="FFFF0000"/>
      <name val="Calibri"/>
      <family val="2"/>
      <scheme val="minor"/>
    </font>
    <font>
      <b/>
      <sz val="18"/>
      <name val="Calibri"/>
      <family val="2"/>
      <scheme val="minor"/>
    </font>
    <font>
      <i/>
      <sz val="16"/>
      <color rgb="FFFF0000"/>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i/>
      <sz val="14"/>
      <color rgb="FFFF0000"/>
      <name val="Calibri"/>
      <family val="2"/>
      <scheme val="minor"/>
    </font>
    <font>
      <sz val="16"/>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4"/>
      <color indexed="10"/>
      <name val="Calibri"/>
      <family val="2"/>
    </font>
    <font>
      <sz val="11"/>
      <name val="Arial"/>
      <family val="2"/>
    </font>
    <font>
      <b/>
      <u/>
      <sz val="14"/>
      <name val="Calibri"/>
      <family val="2"/>
      <scheme val="minor"/>
    </font>
    <font>
      <b/>
      <sz val="14"/>
      <color rgb="FFFF0000"/>
      <name val="Calibri"/>
      <family val="2"/>
      <scheme val="minor"/>
    </font>
    <font>
      <i/>
      <sz val="11"/>
      <name val="Calibri"/>
      <family val="2"/>
      <scheme val="minor"/>
    </font>
    <font>
      <b/>
      <i/>
      <sz val="11"/>
      <name val="Arial"/>
      <family val="2"/>
    </font>
    <font>
      <i/>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6" tint="0.59999389629810485"/>
        <bgColor indexed="64"/>
      </patternFill>
    </fill>
    <fill>
      <patternFill patternType="solid">
        <fgColor indexed="23"/>
        <bgColor indexed="64"/>
      </patternFill>
    </fill>
    <fill>
      <patternFill patternType="solid">
        <fgColor theme="6"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hair">
        <color indexed="23"/>
      </left>
      <right style="hair">
        <color indexed="23"/>
      </right>
      <top/>
      <bottom/>
      <diagonal/>
    </border>
    <border>
      <left style="hair">
        <color indexed="23"/>
      </left>
      <right style="hair">
        <color indexed="23"/>
      </right>
      <top style="thin">
        <color indexed="64"/>
      </top>
      <bottom/>
      <diagonal/>
    </border>
    <border>
      <left style="hair">
        <color indexed="23"/>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style="hair">
        <color indexed="23"/>
      </right>
      <top/>
      <bottom style="thin">
        <color indexed="64"/>
      </bottom>
      <diagonal/>
    </border>
    <border>
      <left style="hair">
        <color indexed="23"/>
      </left>
      <right style="thin">
        <color indexed="64"/>
      </right>
      <top/>
      <bottom style="thin">
        <color indexed="64"/>
      </bottom>
      <diagonal/>
    </border>
    <border>
      <left style="hair">
        <color indexed="23"/>
      </left>
      <right style="hair">
        <color indexed="23"/>
      </right>
      <top style="thin">
        <color indexed="23"/>
      </top>
      <bottom/>
      <diagonal/>
    </border>
    <border>
      <left style="hair">
        <color indexed="23"/>
      </left>
      <right/>
      <top/>
      <bottom/>
      <diagonal/>
    </border>
    <border>
      <left/>
      <right style="thin">
        <color indexed="23"/>
      </right>
      <top style="thin">
        <color indexed="23"/>
      </top>
      <bottom/>
      <diagonal/>
    </border>
    <border>
      <left/>
      <right/>
      <top/>
      <bottom style="thin">
        <color indexed="23"/>
      </bottom>
      <diagonal/>
    </border>
    <border>
      <left style="medium">
        <color auto="1"/>
      </left>
      <right/>
      <top style="medium">
        <color auto="1"/>
      </top>
      <bottom/>
      <diagonal/>
    </border>
    <border>
      <left style="thin">
        <color indexed="64"/>
      </left>
      <right style="medium">
        <color auto="1"/>
      </right>
      <top style="medium">
        <color auto="1"/>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auto="1"/>
      </left>
      <right/>
      <top/>
      <bottom/>
      <diagonal/>
    </border>
    <border>
      <left style="thin">
        <color indexed="64"/>
      </left>
      <right style="medium">
        <color auto="1"/>
      </right>
      <top/>
      <bottom/>
      <diagonal/>
    </border>
    <border>
      <left style="medium">
        <color auto="1"/>
      </left>
      <right/>
      <top style="thin">
        <color auto="1"/>
      </top>
      <bottom style="thin">
        <color auto="1"/>
      </bottom>
      <diagonal/>
    </border>
    <border>
      <left style="medium">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auto="1"/>
      </left>
      <right style="medium">
        <color indexed="64"/>
      </right>
      <top style="medium">
        <color auto="1"/>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style="medium">
        <color auto="1"/>
      </bottom>
      <diagonal/>
    </border>
    <border>
      <left style="thin">
        <color indexed="64"/>
      </left>
      <right style="medium">
        <color auto="1"/>
      </right>
      <top/>
      <bottom style="medium">
        <color auto="1"/>
      </bottom>
      <diagonal/>
    </border>
    <border>
      <left/>
      <right/>
      <top/>
      <bottom style="medium">
        <color auto="1"/>
      </bottom>
      <diagonal/>
    </border>
    <border>
      <left style="medium">
        <color indexed="64"/>
      </left>
      <right style="medium">
        <color indexed="64"/>
      </right>
      <top/>
      <bottom style="medium">
        <color indexed="64"/>
      </bottom>
      <diagonal/>
    </border>
    <border>
      <left/>
      <right style="medium">
        <color indexed="64"/>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5" fillId="0" borderId="0"/>
  </cellStyleXfs>
  <cellXfs count="769">
    <xf numFmtId="0" fontId="0" fillId="0" borderId="0" xfId="0"/>
    <xf numFmtId="0" fontId="3" fillId="0" borderId="0" xfId="1"/>
    <xf numFmtId="0" fontId="19" fillId="0" borderId="0" xfId="161" applyAlignment="1">
      <alignment vertical="top" wrapText="1"/>
    </xf>
    <xf numFmtId="0" fontId="36" fillId="0" borderId="0" xfId="161" applyFont="1" applyAlignment="1">
      <alignment vertical="top" wrapText="1"/>
    </xf>
    <xf numFmtId="0" fontId="36" fillId="0" borderId="0" xfId="161" applyFont="1" applyAlignment="1">
      <alignment horizontal="center" vertical="top" wrapText="1"/>
    </xf>
    <xf numFmtId="0" fontId="37" fillId="0" borderId="0" xfId="161" applyFont="1" applyAlignment="1">
      <alignment horizontal="center" vertical="center" wrapText="1"/>
    </xf>
    <xf numFmtId="0" fontId="36" fillId="0" borderId="0" xfId="161" applyFont="1" applyBorder="1" applyAlignment="1">
      <alignment horizontal="center" vertical="top" wrapText="1"/>
    </xf>
    <xf numFmtId="0" fontId="19" fillId="0" borderId="14" xfId="161" applyBorder="1" applyAlignment="1">
      <alignment vertical="top" wrapText="1"/>
    </xf>
    <xf numFmtId="0" fontId="19" fillId="0" borderId="14" xfId="161" applyBorder="1"/>
    <xf numFmtId="0" fontId="19" fillId="0" borderId="0" xfId="161"/>
    <xf numFmtId="0" fontId="39" fillId="0" borderId="22" xfId="161" applyFont="1" applyBorder="1" applyAlignment="1">
      <alignment horizontal="center" vertical="center" wrapText="1"/>
    </xf>
    <xf numFmtId="0" fontId="36" fillId="0" borderId="0" xfId="161" applyFont="1" applyBorder="1" applyAlignment="1">
      <alignment vertical="top" wrapText="1"/>
    </xf>
    <xf numFmtId="0" fontId="39" fillId="0" borderId="22" xfId="161" applyFont="1" applyBorder="1" applyAlignment="1">
      <alignment horizontal="center" wrapText="1"/>
    </xf>
    <xf numFmtId="0" fontId="19" fillId="0" borderId="0" xfId="161" applyFill="1" applyAlignment="1">
      <alignment vertical="top" wrapText="1"/>
    </xf>
    <xf numFmtId="0" fontId="36" fillId="0" borderId="0" xfId="161" applyFont="1" applyFill="1" applyAlignment="1">
      <alignment vertical="top" wrapText="1"/>
    </xf>
    <xf numFmtId="0" fontId="36" fillId="0" borderId="29" xfId="161" applyFont="1" applyBorder="1" applyAlignment="1">
      <alignment horizontal="center" vertical="top" wrapText="1"/>
    </xf>
    <xf numFmtId="0" fontId="36" fillId="0" borderId="27" xfId="161" applyFont="1" applyBorder="1" applyAlignment="1">
      <alignment vertical="top" wrapText="1"/>
    </xf>
    <xf numFmtId="0" fontId="39" fillId="0" borderId="0" xfId="52" applyNumberFormat="1" applyFont="1" applyFill="1" applyBorder="1" applyAlignment="1">
      <alignment horizontal="left" vertical="top" wrapText="1" indent="2"/>
    </xf>
    <xf numFmtId="0" fontId="39" fillId="0" borderId="0" xfId="52" applyNumberFormat="1" applyFont="1" applyFill="1" applyBorder="1" applyAlignment="1">
      <alignment horizontal="left" vertical="center" wrapText="1" indent="2"/>
    </xf>
    <xf numFmtId="0" fontId="38"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9" fillId="0" borderId="0" xfId="52" applyNumberFormat="1" applyFont="1" applyBorder="1" applyAlignment="1">
      <alignment horizontal="left" vertical="center" wrapText="1" indent="4"/>
    </xf>
    <xf numFmtId="0" fontId="39" fillId="0" borderId="27" xfId="52" applyNumberFormat="1" applyFont="1" applyBorder="1" applyAlignment="1">
      <alignment horizontal="left" vertical="center" wrapText="1" indent="4"/>
    </xf>
    <xf numFmtId="0" fontId="39" fillId="0" borderId="14" xfId="52" applyNumberFormat="1" applyFont="1" applyBorder="1" applyAlignment="1">
      <alignment horizontal="left" vertical="center" wrapText="1" indent="4"/>
    </xf>
    <xf numFmtId="0" fontId="39" fillId="0" borderId="27" xfId="52" applyNumberFormat="1" applyFont="1" applyBorder="1" applyAlignment="1">
      <alignment vertical="top"/>
    </xf>
    <xf numFmtId="0" fontId="39" fillId="0" borderId="23" xfId="74" applyFont="1" applyFill="1" applyBorder="1" applyAlignment="1">
      <alignment horizontal="left" vertical="center" wrapText="1"/>
    </xf>
    <xf numFmtId="0" fontId="39" fillId="0" borderId="14" xfId="52" applyNumberFormat="1" applyFont="1" applyBorder="1" applyAlignment="1">
      <alignment vertical="top"/>
    </xf>
    <xf numFmtId="0" fontId="39" fillId="0" borderId="0" xfId="52" applyNumberFormat="1" applyFont="1" applyBorder="1" applyAlignment="1">
      <alignment horizontal="left" vertical="top" indent="3"/>
    </xf>
    <xf numFmtId="0" fontId="39" fillId="0" borderId="23" xfId="74" applyFont="1" applyFill="1" applyBorder="1" applyAlignment="1">
      <alignment vertical="center"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56" fillId="0" borderId="21" xfId="44" applyNumberFormat="1" applyFont="1" applyBorder="1" applyAlignment="1" applyProtection="1">
      <alignment horizontal="center" vertical="center"/>
    </xf>
    <xf numFmtId="0" fontId="38"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30" fillId="0" borderId="15" xfId="1" applyFont="1" applyFill="1" applyBorder="1" applyAlignment="1" applyProtection="1">
      <alignment horizontal="center" vertical="top" wrapText="1"/>
    </xf>
    <xf numFmtId="166" fontId="30"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30"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2" xfId="1" applyFont="1" applyBorder="1" applyAlignment="1" applyProtection="1">
      <alignment horizontal="center" vertical="center" wrapText="1"/>
    </xf>
    <xf numFmtId="0" fontId="49" fillId="0" borderId="22" xfId="1" applyFont="1" applyFill="1" applyBorder="1" applyAlignment="1" applyProtection="1">
      <alignment horizontal="center" vertical="top" wrapText="1"/>
    </xf>
    <xf numFmtId="0" fontId="39"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5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2" xfId="1" applyFont="1" applyFill="1" applyBorder="1" applyAlignment="1" applyProtection="1">
      <alignment horizontal="center" vertical="top" wrapText="1"/>
    </xf>
    <xf numFmtId="0" fontId="32"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8" fillId="0" borderId="14" xfId="44" applyFont="1" applyFill="1" applyBorder="1" applyAlignment="1" applyProtection="1">
      <alignment horizontal="center" wrapText="1"/>
    </xf>
    <xf numFmtId="0" fontId="32"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48" fillId="0" borderId="0" xfId="44" applyFont="1" applyFill="1" applyBorder="1" applyAlignment="1" applyProtection="1">
      <alignment horizontal="left" wrapText="1" indent="1"/>
    </xf>
    <xf numFmtId="0" fontId="3" fillId="0" borderId="18" xfId="1" applyBorder="1" applyProtection="1"/>
    <xf numFmtId="0" fontId="38" fillId="0" borderId="22"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9" fillId="0" borderId="16" xfId="144" applyFont="1" applyFill="1" applyBorder="1" applyAlignment="1" applyProtection="1">
      <alignment vertical="top" wrapText="1"/>
      <protection locked="0"/>
    </xf>
    <xf numFmtId="0" fontId="39"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7" fillId="0" borderId="0" xfId="44" applyFont="1" applyFill="1" applyBorder="1" applyAlignment="1" applyProtection="1">
      <alignment horizontal="center" vertical="center" wrapText="1"/>
    </xf>
    <xf numFmtId="0" fontId="38" fillId="0" borderId="0" xfId="44" applyFont="1" applyFill="1" applyBorder="1" applyAlignment="1" applyProtection="1">
      <alignment horizontal="center" vertical="center" wrapText="1"/>
    </xf>
    <xf numFmtId="0" fontId="39" fillId="0" borderId="0" xfId="44" applyFont="1" applyFill="1" applyBorder="1" applyAlignment="1" applyProtection="1">
      <alignment vertical="top" wrapText="1"/>
    </xf>
    <xf numFmtId="0" fontId="38" fillId="0" borderId="0" xfId="44" applyFont="1" applyFill="1" applyBorder="1" applyAlignment="1" applyProtection="1">
      <alignment horizontal="center" wrapText="1"/>
    </xf>
    <xf numFmtId="0" fontId="30" fillId="0" borderId="14" xfId="1" applyFont="1" applyBorder="1" applyAlignment="1" applyProtection="1">
      <alignment vertical="top" wrapText="1"/>
    </xf>
    <xf numFmtId="0" fontId="30" fillId="0" borderId="22"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30"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2"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57"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9" xfId="1" applyFont="1" applyFill="1" applyBorder="1" applyAlignment="1" applyProtection="1">
      <alignment horizontal="center" vertical="top" wrapText="1"/>
    </xf>
    <xf numFmtId="166" fontId="25" fillId="0" borderId="27" xfId="1" applyNumberFormat="1" applyFont="1" applyFill="1" applyBorder="1" applyAlignment="1" applyProtection="1">
      <alignment horizontal="center" vertical="center" wrapText="1"/>
    </xf>
    <xf numFmtId="0" fontId="25" fillId="0" borderId="27" xfId="1" applyFont="1" applyFill="1" applyBorder="1" applyAlignment="1" applyProtection="1">
      <alignment horizontal="center" vertical="top" wrapText="1"/>
    </xf>
    <xf numFmtId="0" fontId="25" fillId="0" borderId="27"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9" fillId="0" borderId="16" xfId="44" applyFont="1" applyBorder="1" applyAlignment="1" applyProtection="1">
      <alignment horizontal="center" vertical="center" wrapText="1"/>
      <protection locked="0"/>
    </xf>
    <xf numFmtId="0" fontId="58" fillId="0" borderId="0" xfId="1" applyFont="1" applyBorder="1" applyAlignment="1" applyProtection="1">
      <alignment horizontal="left" vertical="top" wrapText="1" indent="2"/>
    </xf>
    <xf numFmtId="0" fontId="58" fillId="0" borderId="0" xfId="1" applyNumberFormat="1" applyFont="1" applyBorder="1" applyAlignment="1" applyProtection="1">
      <alignment horizontal="left" vertical="top" wrapText="1" indent="2"/>
    </xf>
    <xf numFmtId="166" fontId="59" fillId="0" borderId="0" xfId="1" applyNumberFormat="1" applyFont="1" applyFill="1" applyBorder="1" applyAlignment="1" applyProtection="1">
      <alignment horizontal="center" wrapText="1"/>
    </xf>
    <xf numFmtId="0" fontId="59" fillId="0" borderId="0" xfId="1" applyFont="1" applyBorder="1" applyAlignment="1" applyProtection="1">
      <alignment horizontal="center" wrapText="1"/>
    </xf>
    <xf numFmtId="0" fontId="60" fillId="0" borderId="0" xfId="1" applyFont="1" applyBorder="1" applyAlignment="1" applyProtection="1">
      <alignment vertical="top" wrapText="1"/>
    </xf>
    <xf numFmtId="0" fontId="61" fillId="0" borderId="0" xfId="44" applyFont="1" applyBorder="1" applyAlignment="1" applyProtection="1">
      <alignment vertical="top" wrapText="1"/>
    </xf>
    <xf numFmtId="1" fontId="39" fillId="0" borderId="0" xfId="44" applyNumberFormat="1" applyFont="1" applyFill="1" applyBorder="1" applyAlignment="1" applyProtection="1">
      <alignment horizontal="center" vertical="center"/>
    </xf>
    <xf numFmtId="0" fontId="39"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9"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8"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7" xfId="1" applyFont="1" applyBorder="1" applyAlignment="1" applyProtection="1">
      <alignment horizontal="center" vertical="top" wrapText="1"/>
    </xf>
    <xf numFmtId="0" fontId="25" fillId="0" borderId="27" xfId="1" applyNumberFormat="1" applyFont="1" applyBorder="1" applyAlignment="1" applyProtection="1">
      <alignment vertical="top" wrapText="1"/>
    </xf>
    <xf numFmtId="0" fontId="25" fillId="0" borderId="27"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62" fillId="0" borderId="0" xfId="1" applyFont="1" applyBorder="1" applyAlignment="1" applyProtection="1">
      <alignment vertical="top" wrapText="1"/>
      <protection locked="0"/>
    </xf>
    <xf numFmtId="0" fontId="34" fillId="36" borderId="12" xfId="1" applyFont="1" applyFill="1" applyBorder="1" applyAlignment="1" applyProtection="1">
      <alignment horizontal="center" vertical="center" wrapText="1"/>
    </xf>
    <xf numFmtId="0" fontId="33" fillId="36" borderId="11" xfId="1" applyFont="1" applyFill="1" applyBorder="1" applyAlignment="1" applyProtection="1">
      <alignment horizontal="center" vertical="center" wrapText="1"/>
    </xf>
    <xf numFmtId="0" fontId="33" fillId="36"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9" fillId="0" borderId="15" xfId="44" applyFont="1" applyBorder="1" applyAlignment="1" applyProtection="1">
      <alignment horizontal="center" vertical="center" wrapText="1"/>
    </xf>
    <xf numFmtId="0" fontId="39" fillId="0" borderId="14" xfId="44" applyFont="1" applyBorder="1" applyAlignment="1" applyProtection="1">
      <alignment horizontal="center" vertical="center" wrapText="1"/>
    </xf>
    <xf numFmtId="0" fontId="39"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8" fillId="0" borderId="19" xfId="44" applyFont="1" applyBorder="1" applyAlignment="1" applyProtection="1">
      <alignment vertical="top" wrapText="1"/>
    </xf>
    <xf numFmtId="0" fontId="37" fillId="0" borderId="0" xfId="44" applyFont="1" applyBorder="1" applyAlignment="1" applyProtection="1">
      <alignment horizontal="center" vertical="center" wrapText="1"/>
    </xf>
    <xf numFmtId="0" fontId="39" fillId="0" borderId="22" xfId="44" applyFont="1" applyBorder="1" applyAlignment="1" applyProtection="1">
      <alignment horizontal="center" vertical="center" wrapText="1"/>
    </xf>
    <xf numFmtId="0" fontId="39" fillId="0" borderId="16" xfId="44" applyFont="1" applyBorder="1" applyAlignment="1" applyProtection="1">
      <alignment horizontal="center" vertical="center" wrapText="1"/>
    </xf>
    <xf numFmtId="0" fontId="39" fillId="0" borderId="0" xfId="52" applyNumberFormat="1" applyFont="1" applyBorder="1" applyAlignment="1" applyProtection="1">
      <alignment horizontal="left" vertical="center" wrapText="1" indent="4"/>
    </xf>
    <xf numFmtId="0" fontId="38" fillId="0" borderId="18" xfId="44" applyFont="1" applyBorder="1" applyAlignment="1" applyProtection="1">
      <alignment vertical="top" wrapText="1"/>
    </xf>
    <xf numFmtId="0" fontId="39" fillId="0" borderId="22" xfId="44" applyFont="1" applyFill="1" applyBorder="1" applyAlignment="1" applyProtection="1">
      <alignment horizontal="center" vertical="center" wrapText="1"/>
    </xf>
    <xf numFmtId="0" fontId="39" fillId="0" borderId="0" xfId="44" applyFont="1" applyFill="1" applyBorder="1" applyAlignment="1" applyProtection="1">
      <alignment horizontal="left" vertical="top" wrapText="1" indent="4"/>
    </xf>
    <xf numFmtId="0" fontId="38" fillId="0" borderId="18" xfId="44" applyFont="1" applyFill="1" applyBorder="1" applyAlignment="1" applyProtection="1">
      <alignment vertical="top" wrapText="1"/>
    </xf>
    <xf numFmtId="0" fontId="39" fillId="0" borderId="0" xfId="44" applyFont="1" applyFill="1" applyBorder="1" applyAlignment="1" applyProtection="1">
      <alignment wrapText="1"/>
    </xf>
    <xf numFmtId="0" fontId="38" fillId="0" borderId="0" xfId="44" applyFont="1" applyFill="1" applyBorder="1" applyAlignment="1" applyProtection="1">
      <alignment vertical="top" wrapText="1"/>
    </xf>
    <xf numFmtId="0" fontId="39" fillId="0" borderId="0" xfId="44" applyFont="1" applyFill="1" applyBorder="1" applyAlignment="1" applyProtection="1">
      <alignment horizontal="center" vertical="center" wrapText="1"/>
    </xf>
    <xf numFmtId="0" fontId="38" fillId="0" borderId="18" xfId="44" applyFont="1" applyFill="1" applyBorder="1" applyAlignment="1" applyProtection="1">
      <alignment horizontal="left" vertical="top" wrapText="1" indent="1"/>
    </xf>
    <xf numFmtId="0" fontId="38" fillId="0" borderId="22" xfId="44" applyFont="1" applyBorder="1" applyAlignment="1" applyProtection="1">
      <alignment horizontal="center" vertical="top" wrapText="1"/>
    </xf>
    <xf numFmtId="0" fontId="38" fillId="0" borderId="0" xfId="44" applyFont="1" applyBorder="1" applyAlignment="1" applyProtection="1">
      <alignment horizontal="center" vertical="top" wrapText="1"/>
    </xf>
    <xf numFmtId="0" fontId="38" fillId="0" borderId="0" xfId="44" applyFont="1" applyBorder="1" applyAlignment="1" applyProtection="1">
      <alignment horizontal="center" vertical="center" wrapText="1"/>
    </xf>
    <xf numFmtId="0" fontId="51" fillId="0" borderId="0" xfId="44" applyFont="1" applyBorder="1" applyAlignment="1" applyProtection="1">
      <alignment vertical="center" wrapText="1"/>
    </xf>
    <xf numFmtId="0" fontId="38" fillId="0" borderId="18" xfId="44" applyFont="1" applyBorder="1" applyAlignment="1" applyProtection="1">
      <alignment horizontal="left" vertical="top" wrapText="1" indent="1"/>
    </xf>
    <xf numFmtId="0" fontId="39" fillId="0" borderId="29" xfId="44" applyFont="1" applyBorder="1" applyAlignment="1" applyProtection="1">
      <alignment horizontal="center" wrapText="1"/>
    </xf>
    <xf numFmtId="0" fontId="39" fillId="0" borderId="27" xfId="44" applyFont="1" applyBorder="1" applyAlignment="1" applyProtection="1">
      <alignment horizontal="center" wrapText="1"/>
    </xf>
    <xf numFmtId="0" fontId="39" fillId="0" borderId="27" xfId="52" applyNumberFormat="1" applyFont="1" applyBorder="1" applyAlignment="1" applyProtection="1">
      <alignment horizontal="left" vertical="center" wrapText="1" indent="4"/>
    </xf>
    <xf numFmtId="0" fontId="19" fillId="0" borderId="27" xfId="44" applyBorder="1" applyAlignment="1" applyProtection="1">
      <alignment vertical="top" wrapText="1"/>
    </xf>
    <xf numFmtId="0" fontId="38" fillId="0" borderId="17" xfId="44" applyFont="1" applyBorder="1" applyAlignment="1" applyProtection="1">
      <alignment vertical="top"/>
    </xf>
    <xf numFmtId="0" fontId="39" fillId="0" borderId="15" xfId="44" applyFont="1" applyBorder="1" applyAlignment="1" applyProtection="1">
      <alignment horizontal="center" wrapText="1"/>
    </xf>
    <xf numFmtId="0" fontId="39" fillId="0" borderId="14" xfId="44" applyFont="1" applyBorder="1" applyAlignment="1" applyProtection="1">
      <alignment horizontal="center" wrapText="1"/>
    </xf>
    <xf numFmtId="0" fontId="38" fillId="0" borderId="19" xfId="44" applyFont="1" applyBorder="1" applyAlignment="1" applyProtection="1">
      <alignment vertical="top"/>
    </xf>
    <xf numFmtId="0" fontId="39" fillId="0" borderId="22" xfId="44" applyFont="1" applyBorder="1" applyAlignment="1" applyProtection="1">
      <alignment horizontal="center" wrapText="1"/>
    </xf>
    <xf numFmtId="0" fontId="39" fillId="0" borderId="0" xfId="52" applyNumberFormat="1" applyFont="1" applyBorder="1" applyAlignment="1" applyProtection="1">
      <alignment horizontal="left" vertical="center" wrapText="1" indent="2"/>
    </xf>
    <xf numFmtId="0" fontId="38" fillId="0" borderId="18" xfId="44" applyFont="1" applyBorder="1" applyAlignment="1" applyProtection="1">
      <alignment vertical="top"/>
    </xf>
    <xf numFmtId="0" fontId="39" fillId="0" borderId="0" xfId="44" applyFont="1" applyFill="1" applyBorder="1" applyAlignment="1" applyProtection="1">
      <alignment horizontal="left" vertical="center" wrapText="1" indent="4"/>
    </xf>
    <xf numFmtId="0" fontId="39" fillId="0" borderId="0" xfId="44" applyFont="1" applyFill="1" applyBorder="1" applyAlignment="1" applyProtection="1">
      <alignment horizontal="left" vertical="center" wrapText="1" indent="2"/>
    </xf>
    <xf numFmtId="0" fontId="38" fillId="0" borderId="18" xfId="44" applyFont="1" applyFill="1" applyBorder="1" applyAlignment="1" applyProtection="1">
      <alignment vertical="top"/>
    </xf>
    <xf numFmtId="0" fontId="38" fillId="0" borderId="29" xfId="44" applyFont="1" applyFill="1" applyBorder="1" applyAlignment="1" applyProtection="1">
      <alignment horizontal="center" vertical="center" wrapText="1"/>
    </xf>
    <xf numFmtId="0" fontId="38" fillId="0" borderId="27" xfId="44" applyFont="1" applyFill="1" applyBorder="1" applyAlignment="1" applyProtection="1">
      <alignment horizontal="center" vertical="center" wrapText="1"/>
    </xf>
    <xf numFmtId="0" fontId="39" fillId="0" borderId="27" xfId="52" applyNumberFormat="1" applyFont="1" applyBorder="1" applyAlignment="1" applyProtection="1">
      <alignment vertical="top"/>
    </xf>
    <xf numFmtId="0" fontId="39" fillId="0" borderId="18" xfId="74" applyFont="1" applyFill="1" applyBorder="1" applyAlignment="1" applyProtection="1">
      <alignment horizontal="left" vertical="center" wrapText="1"/>
    </xf>
    <xf numFmtId="0" fontId="38" fillId="0" borderId="15" xfId="44" applyFont="1" applyFill="1" applyBorder="1" applyAlignment="1" applyProtection="1">
      <alignment horizontal="center" vertical="center" wrapText="1"/>
    </xf>
    <xf numFmtId="0" fontId="38" fillId="0" borderId="14" xfId="44" applyFont="1" applyFill="1" applyBorder="1" applyAlignment="1" applyProtection="1">
      <alignment horizontal="center" vertical="center" wrapText="1"/>
    </xf>
    <xf numFmtId="0" fontId="39" fillId="0" borderId="14" xfId="52" applyNumberFormat="1" applyFont="1" applyBorder="1" applyAlignment="1" applyProtection="1">
      <alignment vertical="top"/>
    </xf>
    <xf numFmtId="0" fontId="39" fillId="0" borderId="0" xfId="44" applyFont="1" applyBorder="1" applyAlignment="1" applyProtection="1">
      <alignment horizontal="center" vertical="top" wrapText="1"/>
    </xf>
    <xf numFmtId="0" fontId="39" fillId="0" borderId="16" xfId="44" applyFont="1" applyBorder="1" applyAlignment="1" applyProtection="1">
      <alignment horizontal="center" vertical="top" wrapText="1"/>
    </xf>
    <xf numFmtId="0" fontId="39" fillId="0" borderId="0" xfId="52" applyNumberFormat="1" applyFont="1" applyBorder="1" applyAlignment="1" applyProtection="1">
      <alignment horizontal="left" vertical="top" indent="3"/>
    </xf>
    <xf numFmtId="0" fontId="39" fillId="0" borderId="0" xfId="44" applyFont="1" applyFill="1" applyBorder="1" applyAlignment="1" applyProtection="1">
      <alignment horizontal="left" vertical="top" wrapText="1" indent="3"/>
    </xf>
    <xf numFmtId="0" fontId="39" fillId="0" borderId="0" xfId="44" applyFont="1" applyFill="1" applyBorder="1" applyAlignment="1" applyProtection="1">
      <alignment horizontal="left" vertical="top" wrapText="1" indent="1"/>
    </xf>
    <xf numFmtId="0" fontId="39" fillId="0" borderId="16" xfId="44" applyFont="1" applyFill="1" applyBorder="1" applyAlignment="1" applyProtection="1">
      <alignment vertical="top" wrapText="1"/>
      <protection locked="0"/>
    </xf>
    <xf numFmtId="0" fontId="39" fillId="0" borderId="18" xfId="74" applyFont="1" applyFill="1" applyBorder="1" applyAlignment="1" applyProtection="1">
      <alignment vertical="center" wrapText="1"/>
    </xf>
    <xf numFmtId="0" fontId="38" fillId="0" borderId="27" xfId="44" applyFont="1" applyBorder="1" applyAlignment="1" applyProtection="1">
      <alignment horizontal="center" vertical="top" wrapText="1"/>
    </xf>
    <xf numFmtId="0" fontId="39" fillId="0" borderId="27" xfId="44" applyFont="1" applyBorder="1" applyAlignment="1" applyProtection="1">
      <alignment horizontal="center" vertical="top" wrapText="1"/>
    </xf>
    <xf numFmtId="0" fontId="39" fillId="37" borderId="18" xfId="74" applyFont="1" applyFill="1" applyBorder="1" applyAlignment="1" applyProtection="1">
      <alignment vertical="center" wrapText="1"/>
    </xf>
    <xf numFmtId="0" fontId="38" fillId="0" borderId="14" xfId="44" applyFont="1" applyBorder="1" applyAlignment="1" applyProtection="1">
      <alignment horizontal="center" vertical="top" wrapText="1"/>
    </xf>
    <xf numFmtId="0" fontId="39" fillId="0" borderId="14" xfId="44" applyFont="1" applyBorder="1" applyAlignment="1" applyProtection="1">
      <alignment horizontal="center" vertical="top" wrapText="1"/>
    </xf>
    <xf numFmtId="0" fontId="25" fillId="0" borderId="33" xfId="1" applyFont="1" applyBorder="1" applyAlignment="1" applyProtection="1">
      <alignment horizontal="center" vertical="top" wrapText="1"/>
    </xf>
    <xf numFmtId="0" fontId="38" fillId="0" borderId="29" xfId="44" applyFont="1" applyBorder="1" applyAlignment="1" applyProtection="1">
      <alignment horizontal="center" vertical="top" wrapText="1"/>
    </xf>
    <xf numFmtId="0" fontId="38" fillId="0" borderId="15" xfId="44" applyFont="1" applyBorder="1" applyAlignment="1" applyProtection="1">
      <alignment horizontal="center" vertical="top" wrapText="1"/>
    </xf>
    <xf numFmtId="0" fontId="38" fillId="0" borderId="0" xfId="44" applyFont="1" applyFill="1" applyBorder="1" applyAlignment="1" applyProtection="1">
      <alignment wrapText="1"/>
    </xf>
    <xf numFmtId="0" fontId="19" fillId="0" borderId="27" xfId="44" applyBorder="1" applyProtection="1"/>
    <xf numFmtId="0" fontId="51" fillId="0" borderId="27" xfId="44" applyFont="1" applyBorder="1" applyAlignment="1" applyProtection="1">
      <alignment vertical="center" wrapText="1"/>
    </xf>
    <xf numFmtId="0" fontId="52" fillId="36" borderId="12" xfId="44" applyFont="1" applyFill="1" applyBorder="1" applyAlignment="1" applyProtection="1">
      <alignment horizontal="center" vertical="center" wrapText="1"/>
    </xf>
    <xf numFmtId="0" fontId="52" fillId="36"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9" fillId="0" borderId="0" xfId="44" applyFont="1" applyFill="1" applyAlignment="1" applyProtection="1">
      <alignment horizontal="left"/>
    </xf>
    <xf numFmtId="165" fontId="38" fillId="37" borderId="21" xfId="44" applyNumberFormat="1" applyFont="1" applyFill="1" applyBorder="1" applyAlignment="1">
      <alignment horizontal="center" vertical="center" wrapText="1"/>
    </xf>
    <xf numFmtId="166" fontId="35" fillId="0" borderId="0" xfId="44" applyNumberFormat="1" applyFont="1" applyAlignment="1" applyProtection="1">
      <alignment horizontal="center" wrapText="1"/>
    </xf>
    <xf numFmtId="0" fontId="55"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63" fillId="0" borderId="0" xfId="1" applyFont="1" applyBorder="1" applyAlignment="1" applyProtection="1">
      <alignment horizontal="left" vertical="top"/>
    </xf>
    <xf numFmtId="0" fontId="3" fillId="0" borderId="0" xfId="1" applyBorder="1" applyAlignment="1" applyProtection="1">
      <alignment horizontal="left"/>
    </xf>
    <xf numFmtId="166" fontId="35" fillId="0" borderId="0" xfId="1" applyNumberFormat="1" applyFont="1" applyAlignment="1" applyProtection="1">
      <alignment horizontal="center" wrapText="1"/>
    </xf>
    <xf numFmtId="0" fontId="3" fillId="0" borderId="0" xfId="1" applyAlignment="1" applyProtection="1">
      <alignment horizontal="center" vertical="top" wrapText="1"/>
    </xf>
    <xf numFmtId="0" fontId="38" fillId="0" borderId="0" xfId="44" applyFont="1" applyAlignment="1" applyProtection="1">
      <alignment horizontal="right" vertical="top" wrapText="1"/>
    </xf>
    <xf numFmtId="0" fontId="27" fillId="0" borderId="13" xfId="1" applyFont="1" applyBorder="1" applyAlignment="1" applyProtection="1">
      <alignment vertical="top" wrapText="1"/>
    </xf>
    <xf numFmtId="0" fontId="25" fillId="0" borderId="0" xfId="1" applyFont="1" applyBorder="1" applyAlignment="1" applyProtection="1">
      <alignment horizontal="center" vertical="center" wrapText="1"/>
    </xf>
    <xf numFmtId="0" fontId="27" fillId="0" borderId="23" xfId="1" applyFont="1" applyBorder="1" applyAlignment="1" applyProtection="1">
      <alignment vertical="top" wrapText="1"/>
    </xf>
    <xf numFmtId="0" fontId="25" fillId="0" borderId="16" xfId="1" applyFont="1" applyBorder="1" applyAlignment="1" applyProtection="1">
      <alignment horizontal="center" vertical="center" wrapText="1"/>
      <protection locked="0"/>
    </xf>
    <xf numFmtId="0" fontId="3" fillId="0" borderId="23" xfId="1" applyBorder="1" applyAlignment="1" applyProtection="1">
      <alignment vertical="top" wrapText="1"/>
    </xf>
    <xf numFmtId="166" fontId="27" fillId="0" borderId="0" xfId="1" applyNumberFormat="1" applyFont="1" applyFill="1" applyBorder="1" applyAlignment="1" applyProtection="1">
      <alignment horizontal="center" vertical="center" wrapText="1"/>
    </xf>
    <xf numFmtId="0" fontId="27" fillId="0" borderId="0" xfId="1" applyFont="1" applyBorder="1" applyAlignment="1" applyProtection="1">
      <alignment horizontal="center" vertical="center" wrapText="1"/>
    </xf>
    <xf numFmtId="0" fontId="27" fillId="0" borderId="0" xfId="1" applyFont="1" applyBorder="1" applyAlignment="1" applyProtection="1">
      <alignment vertical="center" wrapText="1"/>
    </xf>
    <xf numFmtId="0" fontId="27" fillId="0" borderId="23" xfId="1" applyFont="1" applyBorder="1" applyAlignment="1" applyProtection="1">
      <alignment vertical="center" wrapText="1"/>
    </xf>
    <xf numFmtId="0" fontId="27" fillId="0" borderId="28" xfId="1" applyFont="1" applyFill="1" applyBorder="1" applyAlignment="1" applyProtection="1">
      <alignment vertical="top" wrapText="1"/>
    </xf>
    <xf numFmtId="166" fontId="30" fillId="0" borderId="11" xfId="1" applyNumberFormat="1" applyFont="1" applyFill="1" applyBorder="1" applyAlignment="1" applyProtection="1">
      <alignment horizontal="center" vertical="center" wrapText="1"/>
    </xf>
    <xf numFmtId="0" fontId="25" fillId="0" borderId="11" xfId="1" applyFont="1" applyBorder="1" applyAlignment="1" applyProtection="1">
      <alignment horizontal="center" vertical="top" wrapText="1"/>
    </xf>
    <xf numFmtId="166" fontId="59" fillId="0" borderId="14" xfId="1" applyNumberFormat="1" applyFont="1" applyFill="1" applyBorder="1" applyAlignment="1" applyProtection="1">
      <alignment horizontal="center" wrapText="1"/>
    </xf>
    <xf numFmtId="0" fontId="59" fillId="0" borderId="14" xfId="1" applyFont="1" applyBorder="1" applyAlignment="1" applyProtection="1">
      <alignment horizontal="center" wrapText="1"/>
    </xf>
    <xf numFmtId="0" fontId="27" fillId="0" borderId="28" xfId="1" applyFont="1" applyBorder="1" applyAlignment="1" applyProtection="1">
      <alignment vertical="top" wrapText="1"/>
    </xf>
    <xf numFmtId="0" fontId="25" fillId="0" borderId="0" xfId="1" applyFont="1" applyBorder="1" applyAlignment="1" applyProtection="1">
      <alignment horizontal="left" vertical="center" wrapText="1" indent="2"/>
    </xf>
    <xf numFmtId="166" fontId="27" fillId="0" borderId="14" xfId="1" applyNumberFormat="1" applyFont="1" applyFill="1" applyBorder="1" applyAlignment="1" applyProtection="1">
      <alignment horizontal="center" wrapText="1"/>
    </xf>
    <xf numFmtId="0" fontId="27" fillId="0" borderId="14" xfId="1" applyFont="1" applyBorder="1" applyAlignment="1" applyProtection="1">
      <alignment horizontal="center" wrapText="1"/>
    </xf>
    <xf numFmtId="0" fontId="27" fillId="0" borderId="0" xfId="1" applyFont="1" applyBorder="1" applyAlignment="1" applyProtection="1">
      <alignment wrapText="1"/>
    </xf>
    <xf numFmtId="166" fontId="25" fillId="0" borderId="27" xfId="1" applyNumberFormat="1" applyFont="1" applyFill="1" applyBorder="1" applyAlignment="1" applyProtection="1">
      <alignment horizontal="center"/>
    </xf>
    <xf numFmtId="0" fontId="25" fillId="0" borderId="27" xfId="1" applyFont="1" applyBorder="1" applyAlignment="1" applyProtection="1">
      <alignment horizontal="center" wrapText="1"/>
    </xf>
    <xf numFmtId="0" fontId="19" fillId="0" borderId="13" xfId="44" applyBorder="1" applyAlignment="1" applyProtection="1">
      <alignment vertical="top" wrapText="1"/>
    </xf>
    <xf numFmtId="0" fontId="38" fillId="0" borderId="13" xfId="44" applyFont="1" applyBorder="1" applyAlignment="1" applyProtection="1">
      <alignment vertical="top" wrapText="1"/>
    </xf>
    <xf numFmtId="0" fontId="19" fillId="0" borderId="23" xfId="44" applyBorder="1" applyAlignment="1" applyProtection="1">
      <alignment vertical="top" wrapText="1"/>
    </xf>
    <xf numFmtId="0" fontId="38" fillId="0" borderId="23" xfId="44" applyFont="1" applyBorder="1" applyAlignment="1" applyProtection="1">
      <alignment vertical="top" wrapText="1"/>
    </xf>
    <xf numFmtId="0" fontId="38" fillId="0" borderId="23" xfId="44" applyFont="1" applyFill="1" applyBorder="1" applyAlignment="1" applyProtection="1">
      <alignment vertical="top" wrapText="1"/>
    </xf>
    <xf numFmtId="0" fontId="39" fillId="0" borderId="23" xfId="74" applyFont="1" applyFill="1" applyBorder="1" applyAlignment="1" applyProtection="1">
      <alignment vertical="center" wrapText="1"/>
    </xf>
    <xf numFmtId="0" fontId="38" fillId="0" borderId="23" xfId="44" applyFont="1" applyFill="1" applyBorder="1" applyAlignment="1" applyProtection="1">
      <alignment horizontal="left" vertical="top" wrapText="1" indent="1"/>
    </xf>
    <xf numFmtId="0" fontId="38" fillId="0" borderId="23" xfId="44" applyFont="1" applyBorder="1" applyAlignment="1" applyProtection="1">
      <alignment horizontal="left" vertical="top" wrapText="1" indent="1"/>
    </xf>
    <xf numFmtId="0" fontId="19" fillId="0" borderId="28" xfId="44" applyBorder="1" applyAlignment="1" applyProtection="1">
      <alignment vertical="top" wrapText="1"/>
    </xf>
    <xf numFmtId="0" fontId="38" fillId="0" borderId="28" xfId="44" applyFont="1" applyBorder="1" applyAlignment="1" applyProtection="1">
      <alignment vertical="top"/>
    </xf>
    <xf numFmtId="0" fontId="38" fillId="0" borderId="13" xfId="44" applyFont="1" applyBorder="1" applyAlignment="1" applyProtection="1">
      <alignment vertical="top"/>
    </xf>
    <xf numFmtId="0" fontId="38" fillId="0" borderId="23" xfId="44" applyFont="1" applyBorder="1" applyAlignment="1" applyProtection="1">
      <alignment vertical="top"/>
    </xf>
    <xf numFmtId="0" fontId="38" fillId="0" borderId="23" xfId="44" applyFont="1" applyFill="1" applyBorder="1" applyAlignment="1" applyProtection="1">
      <alignment vertical="top"/>
    </xf>
    <xf numFmtId="0" fontId="39" fillId="0" borderId="23" xfId="74" applyFont="1" applyFill="1" applyBorder="1" applyAlignment="1" applyProtection="1">
      <alignment horizontal="left" vertical="center" wrapText="1"/>
    </xf>
    <xf numFmtId="0" fontId="39" fillId="37" borderId="23" xfId="74" applyFont="1" applyFill="1" applyBorder="1" applyAlignment="1" applyProtection="1">
      <alignment vertical="center" wrapText="1"/>
    </xf>
    <xf numFmtId="0" fontId="38" fillId="37" borderId="23" xfId="74" applyFont="1" applyFill="1" applyBorder="1" applyAlignment="1" applyProtection="1">
      <alignment horizontal="center" vertical="top" wrapText="1"/>
    </xf>
    <xf numFmtId="0" fontId="24" fillId="0" borderId="0" xfId="44" applyFont="1" applyAlignment="1" applyProtection="1">
      <alignment horizontal="center" vertical="top" wrapText="1"/>
    </xf>
    <xf numFmtId="0" fontId="3" fillId="0" borderId="0" xfId="1" applyAlignment="1" applyProtection="1">
      <alignment horizontal="left"/>
    </xf>
    <xf numFmtId="0" fontId="38" fillId="0" borderId="0" xfId="161" applyFont="1" applyAlignment="1">
      <alignment horizontal="center" vertical="top" wrapText="1"/>
    </xf>
    <xf numFmtId="165" fontId="38" fillId="34" borderId="21" xfId="161" applyNumberFormat="1" applyFont="1" applyFill="1" applyBorder="1" applyAlignment="1">
      <alignment horizontal="center" vertical="top" wrapText="1"/>
    </xf>
    <xf numFmtId="0" fontId="38" fillId="0" borderId="0" xfId="161" applyFont="1" applyAlignment="1">
      <alignment horizontal="right" vertical="top"/>
    </xf>
    <xf numFmtId="1" fontId="39" fillId="0" borderId="21" xfId="161" applyNumberFormat="1" applyFont="1" applyBorder="1" applyAlignment="1">
      <alignment horizontal="center" vertical="top" wrapText="1"/>
    </xf>
    <xf numFmtId="165" fontId="38" fillId="0" borderId="15" xfId="161" applyNumberFormat="1" applyFont="1" applyBorder="1" applyAlignment="1">
      <alignment horizontal="center" vertical="top" wrapText="1"/>
    </xf>
    <xf numFmtId="0" fontId="38" fillId="0" borderId="14" xfId="161" applyFont="1" applyBorder="1" applyAlignment="1">
      <alignment horizontal="center" vertical="top" wrapText="1"/>
    </xf>
    <xf numFmtId="0" fontId="36" fillId="0" borderId="13" xfId="161" applyFont="1" applyBorder="1" applyAlignment="1">
      <alignment vertical="top" wrapText="1"/>
    </xf>
    <xf numFmtId="0" fontId="36" fillId="0" borderId="15" xfId="161" applyFont="1" applyBorder="1" applyAlignment="1">
      <alignment horizontal="center" vertical="top" wrapText="1"/>
    </xf>
    <xf numFmtId="0" fontId="39" fillId="0" borderId="14" xfId="161" applyFont="1" applyFill="1" applyBorder="1" applyAlignment="1">
      <alignment horizontal="center" vertical="top" wrapText="1"/>
    </xf>
    <xf numFmtId="0" fontId="51" fillId="0" borderId="14" xfId="161" applyFont="1" applyFill="1" applyBorder="1" applyAlignment="1">
      <alignment vertical="top" wrapText="1"/>
    </xf>
    <xf numFmtId="0" fontId="38" fillId="0" borderId="13" xfId="45" applyFont="1" applyFill="1" applyBorder="1" applyAlignment="1">
      <alignment horizontal="left" vertical="top" wrapText="1" indent="1"/>
    </xf>
    <xf numFmtId="0" fontId="38" fillId="0" borderId="15" xfId="45" applyFont="1" applyFill="1" applyBorder="1" applyAlignment="1">
      <alignment horizontal="left" vertical="top" wrapText="1" indent="1"/>
    </xf>
    <xf numFmtId="0" fontId="37" fillId="0" borderId="13" xfId="161" applyFont="1" applyBorder="1" applyAlignment="1">
      <alignment horizontal="center" vertical="center" wrapText="1"/>
    </xf>
    <xf numFmtId="0" fontId="38" fillId="0" borderId="22" xfId="161" applyFont="1" applyBorder="1" applyAlignment="1">
      <alignment horizontal="center" vertical="top" wrapText="1"/>
    </xf>
    <xf numFmtId="165" fontId="38" fillId="0" borderId="0" xfId="161" applyNumberFormat="1" applyFont="1" applyFill="1" applyBorder="1" applyAlignment="1">
      <alignment horizontal="center" vertical="center" wrapText="1"/>
    </xf>
    <xf numFmtId="0" fontId="19" fillId="0" borderId="0" xfId="161" applyBorder="1" applyAlignment="1">
      <alignment vertical="top" wrapText="1"/>
    </xf>
    <xf numFmtId="0" fontId="36" fillId="0" borderId="23" xfId="161" applyFont="1" applyBorder="1" applyAlignment="1">
      <alignment vertical="top" wrapText="1"/>
    </xf>
    <xf numFmtId="0" fontId="36" fillId="0" borderId="22" xfId="161" applyFont="1" applyBorder="1" applyAlignment="1">
      <alignment horizontal="center" vertical="top" wrapText="1"/>
    </xf>
    <xf numFmtId="0" fontId="39" fillId="0" borderId="16" xfId="161" applyFont="1" applyFill="1" applyBorder="1" applyAlignment="1">
      <alignment horizontal="center" vertical="top" wrapText="1"/>
    </xf>
    <xf numFmtId="0" fontId="51" fillId="0" borderId="0" xfId="161" applyFont="1" applyFill="1" applyBorder="1" applyAlignment="1">
      <alignment vertical="top" wrapText="1"/>
    </xf>
    <xf numFmtId="0" fontId="39" fillId="0" borderId="0" xfId="45" applyFont="1" applyBorder="1" applyAlignment="1">
      <alignment vertical="top" wrapText="1"/>
    </xf>
    <xf numFmtId="0" fontId="38" fillId="0" borderId="23" xfId="45" applyFont="1" applyFill="1" applyBorder="1" applyAlignment="1">
      <alignment horizontal="left" vertical="top" wrapText="1" indent="1"/>
    </xf>
    <xf numFmtId="0" fontId="38" fillId="0" borderId="22" xfId="45" applyFont="1" applyFill="1" applyBorder="1" applyAlignment="1">
      <alignment horizontal="left" vertical="top" wrapText="1" indent="1"/>
    </xf>
    <xf numFmtId="0" fontId="37" fillId="0" borderId="23" xfId="161" applyFont="1" applyBorder="1" applyAlignment="1">
      <alignment horizontal="center" vertical="center" wrapText="1"/>
    </xf>
    <xf numFmtId="0" fontId="39" fillId="0" borderId="16" xfId="161" applyFont="1" applyFill="1" applyBorder="1" applyAlignment="1">
      <alignment horizontal="center" vertical="center" wrapText="1"/>
    </xf>
    <xf numFmtId="0" fontId="38" fillId="0" borderId="22" xfId="161" applyFont="1" applyFill="1" applyBorder="1" applyAlignment="1">
      <alignment horizontal="center" vertical="top" wrapText="1"/>
    </xf>
    <xf numFmtId="0" fontId="38" fillId="0" borderId="0" xfId="161" applyFont="1" applyFill="1" applyBorder="1" applyAlignment="1">
      <alignment horizontal="center" vertical="top" wrapText="1"/>
    </xf>
    <xf numFmtId="0" fontId="19" fillId="0" borderId="0" xfId="161" applyFill="1" applyBorder="1" applyAlignment="1">
      <alignment vertical="top" wrapText="1"/>
    </xf>
    <xf numFmtId="0" fontId="36" fillId="0" borderId="23" xfId="161" applyFont="1" applyFill="1" applyBorder="1" applyAlignment="1">
      <alignment vertical="top" wrapText="1"/>
    </xf>
    <xf numFmtId="0" fontId="36" fillId="0" borderId="22" xfId="161" applyFont="1" applyFill="1" applyBorder="1" applyAlignment="1">
      <alignment horizontal="center" vertical="top" wrapText="1"/>
    </xf>
    <xf numFmtId="0" fontId="38" fillId="0" borderId="0" xfId="161" applyFont="1" applyFill="1" applyBorder="1" applyAlignment="1">
      <alignment horizontal="center" vertical="center" wrapText="1"/>
    </xf>
    <xf numFmtId="0" fontId="38" fillId="0" borderId="0" xfId="161" applyFont="1" applyFill="1" applyBorder="1" applyAlignment="1">
      <alignment vertical="center" wrapText="1"/>
    </xf>
    <xf numFmtId="0" fontId="38" fillId="0" borderId="23" xfId="161" applyFont="1" applyFill="1" applyBorder="1" applyAlignment="1">
      <alignment horizontal="left" vertical="center" wrapText="1" indent="1"/>
    </xf>
    <xf numFmtId="0" fontId="38" fillId="0" borderId="22" xfId="161" applyFont="1" applyFill="1" applyBorder="1" applyAlignment="1">
      <alignment horizontal="left" vertical="center" wrapText="1" indent="1"/>
    </xf>
    <xf numFmtId="0" fontId="37" fillId="0" borderId="23" xfId="161" applyFont="1" applyFill="1" applyBorder="1" applyAlignment="1">
      <alignment horizontal="center" vertical="center" wrapText="1"/>
    </xf>
    <xf numFmtId="0" fontId="38" fillId="0" borderId="29" xfId="161" applyFont="1" applyBorder="1" applyAlignment="1">
      <alignment horizontal="center" vertical="top" wrapText="1"/>
    </xf>
    <xf numFmtId="0" fontId="38" fillId="0" borderId="27" xfId="161" applyFont="1" applyBorder="1" applyAlignment="1">
      <alignment horizontal="center" vertical="top" wrapText="1"/>
    </xf>
    <xf numFmtId="0" fontId="19" fillId="0" borderId="27" xfId="161" applyBorder="1" applyAlignment="1">
      <alignment vertical="top" wrapText="1"/>
    </xf>
    <xf numFmtId="0" fontId="36" fillId="0" borderId="28" xfId="161" applyFont="1" applyBorder="1" applyAlignment="1">
      <alignment vertical="top" wrapText="1"/>
    </xf>
    <xf numFmtId="0" fontId="36" fillId="0" borderId="27" xfId="161" applyFont="1" applyBorder="1" applyAlignment="1">
      <alignment horizontal="center" vertical="top" wrapText="1"/>
    </xf>
    <xf numFmtId="0" fontId="36" fillId="0" borderId="28" xfId="161" applyFont="1" applyFill="1" applyBorder="1" applyAlignment="1">
      <alignment vertical="top" wrapText="1"/>
    </xf>
    <xf numFmtId="0" fontId="36" fillId="0" borderId="29" xfId="161" applyFont="1" applyFill="1" applyBorder="1" applyAlignment="1">
      <alignment vertical="top" wrapText="1"/>
    </xf>
    <xf numFmtId="0" fontId="37" fillId="0" borderId="28" xfId="161" applyFont="1" applyBorder="1" applyAlignment="1">
      <alignment horizontal="center" vertical="center" wrapText="1"/>
    </xf>
    <xf numFmtId="1" fontId="48" fillId="0" borderId="31" xfId="45" applyNumberFormat="1" applyFont="1" applyFill="1" applyBorder="1" applyAlignment="1">
      <alignment horizontal="center" vertical="center" wrapText="1"/>
    </xf>
    <xf numFmtId="0" fontId="39" fillId="0" borderId="30" xfId="45" applyFont="1" applyBorder="1" applyAlignment="1">
      <alignment horizontal="center" vertical="top" wrapText="1"/>
    </xf>
    <xf numFmtId="0" fontId="48" fillId="0" borderId="14" xfId="45" applyFont="1" applyBorder="1" applyAlignment="1">
      <alignment vertical="top" wrapText="1"/>
    </xf>
    <xf numFmtId="0" fontId="39" fillId="0" borderId="14" xfId="45" applyFont="1" applyBorder="1" applyAlignment="1">
      <alignment vertical="top" wrapText="1"/>
    </xf>
    <xf numFmtId="0" fontId="38" fillId="0" borderId="13" xfId="45" applyFont="1" applyFill="1" applyBorder="1" applyAlignment="1">
      <alignment vertical="top" wrapText="1"/>
    </xf>
    <xf numFmtId="0" fontId="38" fillId="0" borderId="15" xfId="45" applyFont="1" applyFill="1" applyBorder="1" applyAlignment="1">
      <alignment vertical="top" wrapText="1"/>
    </xf>
    <xf numFmtId="1" fontId="39" fillId="0" borderId="16" xfId="45" applyNumberFormat="1" applyFont="1" applyFill="1" applyBorder="1" applyAlignment="1">
      <alignment horizontal="center" vertical="center"/>
    </xf>
    <xf numFmtId="0" fontId="39" fillId="0" borderId="16" xfId="45" applyFont="1" applyBorder="1" applyAlignment="1">
      <alignment horizontal="center" vertical="center" wrapText="1"/>
    </xf>
    <xf numFmtId="0" fontId="39" fillId="0" borderId="0" xfId="45" applyFont="1" applyBorder="1" applyAlignment="1">
      <alignment horizontal="left" vertical="top" wrapText="1" indent="2"/>
    </xf>
    <xf numFmtId="0" fontId="38" fillId="0" borderId="23" xfId="45" applyFont="1" applyFill="1" applyBorder="1" applyAlignment="1">
      <alignment vertical="top" wrapText="1"/>
    </xf>
    <xf numFmtId="0" fontId="38" fillId="0" borderId="22" xfId="45" applyFont="1" applyFill="1" applyBorder="1" applyAlignment="1">
      <alignment vertical="top" wrapText="1"/>
    </xf>
    <xf numFmtId="0" fontId="38" fillId="0" borderId="0" xfId="161" applyFont="1" applyBorder="1" applyAlignment="1">
      <alignment horizontal="center" vertical="top" wrapText="1"/>
    </xf>
    <xf numFmtId="1" fontId="39" fillId="0" borderId="14" xfId="45" applyNumberFormat="1" applyFont="1" applyFill="1" applyBorder="1" applyAlignment="1">
      <alignment horizontal="center" vertical="center"/>
    </xf>
    <xf numFmtId="0" fontId="39" fillId="0" borderId="33" xfId="45" applyFont="1" applyBorder="1" applyAlignment="1">
      <alignment horizontal="center" vertical="center" wrapText="1"/>
    </xf>
    <xf numFmtId="0" fontId="39" fillId="0" borderId="0" xfId="45" applyNumberFormat="1" applyFont="1" applyBorder="1" applyAlignment="1">
      <alignment horizontal="left" wrapText="1" indent="2"/>
    </xf>
    <xf numFmtId="0" fontId="39" fillId="0" borderId="0" xfId="45" applyFont="1" applyBorder="1" applyAlignment="1">
      <alignment horizontal="left" wrapText="1" indent="2"/>
    </xf>
    <xf numFmtId="1" fontId="48" fillId="0" borderId="24" xfId="45" applyNumberFormat="1" applyFont="1" applyFill="1" applyBorder="1" applyAlignment="1">
      <alignment horizontal="center" vertical="center"/>
    </xf>
    <xf numFmtId="0" fontId="39" fillId="0" borderId="24" xfId="45" applyFont="1" applyBorder="1" applyAlignment="1">
      <alignment horizontal="center" vertical="center" wrapText="1"/>
    </xf>
    <xf numFmtId="16" fontId="39" fillId="0" borderId="16" xfId="45" quotePrefix="1" applyNumberFormat="1" applyFont="1" applyBorder="1" applyAlignment="1">
      <alignment horizontal="center" vertical="center" wrapText="1"/>
    </xf>
    <xf numFmtId="1" fontId="39" fillId="0" borderId="24" xfId="45" applyNumberFormat="1" applyFont="1" applyFill="1" applyBorder="1" applyAlignment="1">
      <alignment horizontal="center" vertical="center" wrapText="1"/>
    </xf>
    <xf numFmtId="0" fontId="38" fillId="0" borderId="24" xfId="45" applyFont="1" applyBorder="1" applyAlignment="1">
      <alignment horizontal="center" vertical="center" wrapText="1"/>
    </xf>
    <xf numFmtId="0" fontId="38" fillId="0" borderId="0" xfId="45" applyFont="1" applyBorder="1" applyAlignment="1">
      <alignment vertical="top" wrapText="1"/>
    </xf>
    <xf numFmtId="0" fontId="38" fillId="0" borderId="23" xfId="45" applyFont="1" applyFill="1" applyBorder="1" applyAlignment="1">
      <alignment horizontal="left" vertical="center" wrapText="1" indent="1"/>
    </xf>
    <xf numFmtId="0" fontId="38" fillId="0" borderId="22" xfId="45" applyFont="1" applyFill="1" applyBorder="1" applyAlignment="1">
      <alignment horizontal="left" vertical="center" wrapText="1" indent="1"/>
    </xf>
    <xf numFmtId="1" fontId="39" fillId="0" borderId="26" xfId="45" applyNumberFormat="1" applyFont="1" applyFill="1" applyBorder="1" applyAlignment="1">
      <alignment horizontal="center" vertical="center" wrapText="1"/>
    </xf>
    <xf numFmtId="0" fontId="39" fillId="0" borderId="25" xfId="45" applyFont="1" applyBorder="1" applyAlignment="1">
      <alignment horizontal="center" vertical="top" wrapText="1"/>
    </xf>
    <xf numFmtId="0" fontId="39" fillId="0" borderId="27" xfId="45" applyNumberFormat="1" applyFont="1" applyBorder="1" applyAlignment="1">
      <alignment vertical="top" wrapText="1"/>
    </xf>
    <xf numFmtId="0" fontId="44" fillId="0" borderId="27" xfId="45" applyNumberFormat="1" applyFont="1" applyBorder="1" applyAlignment="1">
      <alignment vertical="top" wrapText="1"/>
    </xf>
    <xf numFmtId="0" fontId="39" fillId="0" borderId="27" xfId="45" applyFont="1" applyBorder="1" applyAlignment="1">
      <alignment vertical="top" wrapText="1"/>
    </xf>
    <xf numFmtId="0" fontId="38" fillId="0" borderId="28" xfId="45" applyFont="1" applyFill="1" applyBorder="1" applyAlignment="1">
      <alignment vertical="top" wrapText="1"/>
    </xf>
    <xf numFmtId="0" fontId="38" fillId="0" borderId="29" xfId="45" applyFont="1" applyFill="1" applyBorder="1" applyAlignment="1">
      <alignment vertical="top" wrapText="1"/>
    </xf>
    <xf numFmtId="165" fontId="38" fillId="0" borderId="15" xfId="161" applyNumberFormat="1" applyFont="1" applyFill="1" applyBorder="1" applyAlignment="1">
      <alignment horizontal="center" vertical="top" wrapText="1"/>
    </xf>
    <xf numFmtId="0" fontId="38" fillId="0" borderId="14" xfId="161" applyFont="1" applyFill="1" applyBorder="1" applyAlignment="1">
      <alignment horizontal="center" vertical="top" wrapText="1"/>
    </xf>
    <xf numFmtId="0" fontId="19" fillId="0" borderId="15" xfId="161" applyBorder="1"/>
    <xf numFmtId="0" fontId="39" fillId="0" borderId="14" xfId="161" applyFont="1" applyFill="1" applyBorder="1" applyAlignment="1">
      <alignment vertical="top" wrapText="1"/>
    </xf>
    <xf numFmtId="0" fontId="39" fillId="0" borderId="13" xfId="161" applyFont="1" applyFill="1" applyBorder="1" applyAlignment="1">
      <alignment vertical="top" wrapText="1"/>
    </xf>
    <xf numFmtId="0" fontId="39" fillId="0" borderId="15" xfId="161" applyFont="1" applyFill="1" applyBorder="1" applyAlignment="1">
      <alignment vertical="top" wrapText="1"/>
    </xf>
    <xf numFmtId="165" fontId="38" fillId="0" borderId="0" xfId="161" applyNumberFormat="1" applyFont="1" applyFill="1" applyBorder="1" applyAlignment="1">
      <alignment horizontal="center" vertical="top" wrapText="1"/>
    </xf>
    <xf numFmtId="0" fontId="19" fillId="0" borderId="22" xfId="161" applyBorder="1"/>
    <xf numFmtId="0" fontId="19" fillId="0" borderId="16" xfId="161" applyBorder="1"/>
    <xf numFmtId="0" fontId="39" fillId="37" borderId="16" xfId="45" applyFont="1" applyFill="1" applyBorder="1" applyAlignment="1">
      <alignment horizontal="center" vertical="center" wrapText="1"/>
    </xf>
    <xf numFmtId="0" fontId="38" fillId="0" borderId="0" xfId="45" applyFont="1" applyFill="1" applyBorder="1" applyAlignment="1">
      <alignment vertical="top" wrapText="1"/>
    </xf>
    <xf numFmtId="0" fontId="39" fillId="0" borderId="0" xfId="45" applyFont="1" applyFill="1" applyBorder="1" applyAlignment="1">
      <alignment horizontal="left" wrapText="1" indent="1"/>
    </xf>
    <xf numFmtId="0" fontId="39" fillId="0" borderId="23" xfId="161" applyFont="1" applyFill="1" applyBorder="1" applyAlignment="1">
      <alignment vertical="top" wrapText="1"/>
    </xf>
    <xf numFmtId="0" fontId="39" fillId="0" borderId="22" xfId="161" applyFont="1" applyFill="1" applyBorder="1" applyAlignment="1">
      <alignment vertical="top" wrapText="1"/>
    </xf>
    <xf numFmtId="0" fontId="38" fillId="37" borderId="22" xfId="45" applyFont="1" applyFill="1" applyBorder="1" applyAlignment="1">
      <alignment horizontal="center" vertical="top" wrapText="1"/>
    </xf>
    <xf numFmtId="0" fontId="37" fillId="0" borderId="23" xfId="45" applyFont="1" applyBorder="1" applyAlignment="1">
      <alignment horizontal="center" vertical="top" wrapText="1"/>
    </xf>
    <xf numFmtId="0" fontId="38" fillId="0" borderId="22" xfId="45" applyFont="1" applyFill="1" applyBorder="1" applyAlignment="1">
      <alignment horizontal="center" vertical="center" wrapText="1"/>
    </xf>
    <xf numFmtId="0" fontId="38" fillId="0" borderId="0" xfId="45" applyFont="1" applyFill="1" applyBorder="1" applyAlignment="1">
      <alignment horizontal="center" vertical="center" wrapText="1"/>
    </xf>
    <xf numFmtId="0" fontId="38" fillId="0" borderId="0" xfId="45" applyFont="1" applyFill="1" applyBorder="1" applyAlignment="1">
      <alignment vertical="center" wrapText="1"/>
    </xf>
    <xf numFmtId="0" fontId="38" fillId="0" borderId="0" xfId="45" applyFont="1" applyFill="1" applyBorder="1" applyAlignment="1">
      <alignment wrapText="1"/>
    </xf>
    <xf numFmtId="0" fontId="37" fillId="0" borderId="23" xfId="45" applyFont="1" applyFill="1" applyBorder="1" applyAlignment="1">
      <alignment horizontal="center" vertical="center" wrapText="1"/>
    </xf>
    <xf numFmtId="0" fontId="39" fillId="0" borderId="27" xfId="161" applyFont="1" applyBorder="1" applyAlignment="1">
      <alignment vertical="top" wrapText="1"/>
    </xf>
    <xf numFmtId="0" fontId="39" fillId="0" borderId="28" xfId="161" applyFont="1" applyFill="1" applyBorder="1" applyAlignment="1">
      <alignment vertical="top" wrapText="1"/>
    </xf>
    <xf numFmtId="0" fontId="39" fillId="0" borderId="29" xfId="161" applyFont="1" applyFill="1" applyBorder="1" applyAlignment="1">
      <alignment vertical="top" wrapText="1"/>
    </xf>
    <xf numFmtId="0" fontId="39" fillId="0" borderId="15" xfId="161" applyFont="1" applyBorder="1" applyAlignment="1">
      <alignment horizontal="center" vertical="center" wrapText="1"/>
    </xf>
    <xf numFmtId="0" fontId="39" fillId="0" borderId="14" xfId="161" applyFont="1" applyBorder="1" applyAlignment="1">
      <alignment horizontal="center" vertical="center" wrapText="1"/>
    </xf>
    <xf numFmtId="0" fontId="38" fillId="0" borderId="13" xfId="161" applyFont="1" applyFill="1" applyBorder="1" applyAlignment="1">
      <alignment vertical="top" wrapText="1"/>
    </xf>
    <xf numFmtId="0" fontId="38" fillId="0" borderId="14" xfId="161" applyFont="1" applyFill="1" applyBorder="1" applyAlignment="1">
      <alignment vertical="top" wrapText="1"/>
    </xf>
    <xf numFmtId="0" fontId="39" fillId="0" borderId="16" xfId="161" applyFont="1" applyBorder="1" applyAlignment="1">
      <alignment horizontal="center" vertical="center" wrapText="1"/>
    </xf>
    <xf numFmtId="0" fontId="38" fillId="0" borderId="23" xfId="161" applyFont="1" applyFill="1" applyBorder="1" applyAlignment="1">
      <alignment vertical="top" wrapText="1"/>
    </xf>
    <xf numFmtId="0" fontId="38" fillId="0" borderId="0" xfId="161" applyFont="1" applyFill="1" applyBorder="1" applyAlignment="1">
      <alignment vertical="top" wrapText="1"/>
    </xf>
    <xf numFmtId="0" fontId="39" fillId="0" borderId="22" xfId="161" applyFont="1" applyFill="1" applyBorder="1" applyAlignment="1">
      <alignment horizontal="center" vertical="center" wrapText="1"/>
    </xf>
    <xf numFmtId="0" fontId="39" fillId="0" borderId="0" xfId="161" applyFont="1" applyFill="1" applyBorder="1" applyAlignment="1">
      <alignment horizontal="left" vertical="top" wrapText="1" indent="4"/>
    </xf>
    <xf numFmtId="0" fontId="38" fillId="0" borderId="22" xfId="161" applyFont="1" applyFill="1" applyBorder="1" applyAlignment="1">
      <alignment horizontal="center" vertical="center" wrapText="1"/>
    </xf>
    <xf numFmtId="0" fontId="39" fillId="0" borderId="0" xfId="161" applyFont="1" applyFill="1" applyBorder="1" applyAlignment="1">
      <alignment wrapText="1"/>
    </xf>
    <xf numFmtId="165" fontId="38" fillId="0" borderId="22" xfId="161" applyNumberFormat="1" applyFont="1" applyFill="1" applyBorder="1" applyAlignment="1">
      <alignment horizontal="center" vertical="top" wrapText="1"/>
    </xf>
    <xf numFmtId="0" fontId="39" fillId="0" borderId="0" xfId="161" applyFont="1" applyFill="1" applyBorder="1" applyAlignment="1">
      <alignment horizontal="center" vertical="center" wrapText="1"/>
    </xf>
    <xf numFmtId="0" fontId="38" fillId="0" borderId="23" xfId="161" applyFont="1" applyFill="1" applyBorder="1" applyAlignment="1">
      <alignment horizontal="left" vertical="top" wrapText="1" indent="1"/>
    </xf>
    <xf numFmtId="0" fontId="38" fillId="0" borderId="0" xfId="161" applyFont="1" applyFill="1" applyBorder="1" applyAlignment="1">
      <alignment horizontal="left" vertical="top" wrapText="1" indent="1"/>
    </xf>
    <xf numFmtId="0" fontId="51" fillId="0" borderId="0" xfId="161" applyFont="1" applyBorder="1" applyAlignment="1">
      <alignment vertical="center" wrapText="1"/>
    </xf>
    <xf numFmtId="0" fontId="39" fillId="0" borderId="29" xfId="161" applyFont="1" applyBorder="1" applyAlignment="1">
      <alignment horizontal="center" wrapText="1"/>
    </xf>
    <xf numFmtId="0" fontId="39" fillId="0" borderId="27" xfId="161" applyFont="1" applyBorder="1" applyAlignment="1">
      <alignment horizontal="center" wrapText="1"/>
    </xf>
    <xf numFmtId="0" fontId="38" fillId="0" borderId="28" xfId="161" applyFont="1" applyFill="1" applyBorder="1" applyAlignment="1">
      <alignment vertical="top"/>
    </xf>
    <xf numFmtId="0" fontId="38" fillId="0" borderId="27" xfId="161" applyFont="1" applyFill="1" applyBorder="1" applyAlignment="1">
      <alignment vertical="top"/>
    </xf>
    <xf numFmtId="165" fontId="31" fillId="0" borderId="0" xfId="161" applyNumberFormat="1" applyFont="1" applyAlignment="1">
      <alignment vertical="top" wrapText="1"/>
    </xf>
    <xf numFmtId="0" fontId="39" fillId="0" borderId="0" xfId="161" applyFont="1" applyBorder="1" applyAlignment="1">
      <alignment horizontal="center" wrapText="1"/>
    </xf>
    <xf numFmtId="0" fontId="38" fillId="0" borderId="23" xfId="161" applyFont="1" applyFill="1" applyBorder="1" applyAlignment="1">
      <alignment vertical="top"/>
    </xf>
    <xf numFmtId="0" fontId="38" fillId="0" borderId="0" xfId="161" applyFont="1" applyFill="1" applyBorder="1" applyAlignment="1">
      <alignment vertical="top"/>
    </xf>
    <xf numFmtId="0" fontId="39" fillId="0" borderId="0" xfId="161" applyFont="1" applyFill="1" applyBorder="1" applyAlignment="1">
      <alignment horizontal="left" vertical="center" wrapText="1" indent="4"/>
    </xf>
    <xf numFmtId="0" fontId="38" fillId="0" borderId="29" xfId="161" applyFont="1" applyFill="1" applyBorder="1" applyAlignment="1">
      <alignment horizontal="center" vertical="top" wrapText="1"/>
    </xf>
    <xf numFmtId="0" fontId="38" fillId="0" borderId="27" xfId="161" applyFont="1" applyFill="1" applyBorder="1" applyAlignment="1">
      <alignment horizontal="center" vertical="top" wrapText="1"/>
    </xf>
    <xf numFmtId="0" fontId="19" fillId="0" borderId="27" xfId="161" applyFill="1" applyBorder="1" applyAlignment="1">
      <alignment vertical="top" wrapText="1"/>
    </xf>
    <xf numFmtId="0" fontId="38" fillId="0" borderId="29" xfId="161" applyFont="1" applyFill="1" applyBorder="1" applyAlignment="1">
      <alignment horizontal="center" vertical="center" wrapText="1"/>
    </xf>
    <xf numFmtId="0" fontId="38" fillId="0" borderId="27" xfId="161" applyFont="1" applyFill="1" applyBorder="1" applyAlignment="1">
      <alignment horizontal="center" vertical="center" wrapText="1"/>
    </xf>
    <xf numFmtId="0" fontId="39" fillId="0" borderId="28" xfId="74" applyFont="1" applyFill="1" applyBorder="1" applyAlignment="1">
      <alignment horizontal="left" vertical="center" wrapText="1"/>
    </xf>
    <xf numFmtId="0" fontId="39" fillId="0" borderId="0" xfId="74" applyFont="1" applyFill="1" applyBorder="1" applyAlignment="1">
      <alignment horizontal="left" vertical="center" wrapText="1"/>
    </xf>
    <xf numFmtId="0" fontId="19" fillId="0" borderId="14" xfId="161" applyFill="1" applyBorder="1" applyAlignment="1">
      <alignment vertical="top" wrapText="1"/>
    </xf>
    <xf numFmtId="0" fontId="36" fillId="0" borderId="13" xfId="161" applyFont="1" applyFill="1" applyBorder="1" applyAlignment="1">
      <alignment vertical="top" wrapText="1"/>
    </xf>
    <xf numFmtId="0" fontId="38" fillId="0" borderId="15" xfId="161" applyFont="1" applyFill="1" applyBorder="1" applyAlignment="1">
      <alignment horizontal="center" vertical="center" wrapText="1"/>
    </xf>
    <xf numFmtId="0" fontId="38" fillId="0" borderId="14" xfId="161" applyFont="1" applyFill="1" applyBorder="1" applyAlignment="1">
      <alignment horizontal="center" vertical="center" wrapText="1"/>
    </xf>
    <xf numFmtId="0" fontId="39" fillId="0" borderId="13" xfId="74" applyFont="1" applyFill="1" applyBorder="1" applyAlignment="1">
      <alignment horizontal="left" vertical="center" wrapText="1"/>
    </xf>
    <xf numFmtId="0" fontId="39" fillId="0" borderId="16" xfId="161" applyFont="1" applyBorder="1" applyAlignment="1">
      <alignment horizontal="center" vertical="top" wrapText="1"/>
    </xf>
    <xf numFmtId="0" fontId="38" fillId="0" borderId="16" xfId="161" applyFont="1" applyFill="1" applyBorder="1" applyAlignment="1">
      <alignment horizontal="center" vertical="center" wrapText="1"/>
    </xf>
    <xf numFmtId="0" fontId="39" fillId="0" borderId="16" xfId="161" quotePrefix="1" applyFont="1" applyBorder="1" applyAlignment="1">
      <alignment horizontal="center" vertical="top" wrapText="1"/>
    </xf>
    <xf numFmtId="0" fontId="39" fillId="0" borderId="0" xfId="161" applyFont="1" applyFill="1" applyBorder="1" applyAlignment="1">
      <alignment horizontal="left" vertical="top" wrapText="1" indent="3"/>
    </xf>
    <xf numFmtId="0" fontId="39" fillId="0" borderId="0" xfId="161" applyFont="1" applyFill="1" applyBorder="1" applyAlignment="1">
      <alignment vertical="top" wrapText="1"/>
    </xf>
    <xf numFmtId="0" fontId="39" fillId="0" borderId="0" xfId="161" applyFont="1" applyFill="1" applyBorder="1" applyAlignment="1">
      <alignment horizontal="left" vertical="top" wrapText="1" indent="1"/>
    </xf>
    <xf numFmtId="0" fontId="39" fillId="0" borderId="16" xfId="161" applyFont="1" applyFill="1" applyBorder="1" applyAlignment="1">
      <alignment vertical="top" wrapText="1"/>
    </xf>
    <xf numFmtId="0" fontId="39" fillId="0" borderId="17" xfId="161" applyFont="1" applyFill="1" applyBorder="1" applyAlignment="1">
      <alignment vertical="top" wrapText="1"/>
    </xf>
    <xf numFmtId="0" fontId="39" fillId="0" borderId="0" xfId="74" applyFont="1" applyFill="1" applyBorder="1" applyAlignment="1">
      <alignment vertical="center" wrapText="1"/>
    </xf>
    <xf numFmtId="0" fontId="39" fillId="0" borderId="0" xfId="161" applyFont="1" applyBorder="1" applyAlignment="1">
      <alignment horizontal="center" vertical="top" wrapText="1"/>
    </xf>
    <xf numFmtId="0" fontId="39" fillId="0" borderId="0" xfId="52" applyNumberFormat="1" applyFont="1" applyBorder="1" applyAlignment="1">
      <alignment vertical="top"/>
    </xf>
    <xf numFmtId="0" fontId="39" fillId="0" borderId="14" xfId="161" applyFont="1" applyBorder="1" applyAlignment="1">
      <alignment horizontal="center" vertical="top" wrapText="1"/>
    </xf>
    <xf numFmtId="0" fontId="39" fillId="0" borderId="13" xfId="74" applyFont="1" applyFill="1" applyBorder="1" applyAlignment="1">
      <alignment vertical="center" wrapText="1"/>
    </xf>
    <xf numFmtId="0" fontId="39" fillId="0" borderId="28" xfId="74" applyFont="1" applyFill="1" applyBorder="1" applyAlignment="1">
      <alignment vertical="center" wrapText="1"/>
    </xf>
    <xf numFmtId="0" fontId="38" fillId="0" borderId="15" xfId="161" applyFont="1" applyBorder="1" applyAlignment="1">
      <alignment horizontal="center" vertical="top" wrapText="1"/>
    </xf>
    <xf numFmtId="0" fontId="39" fillId="0" borderId="0" xfId="161" applyFont="1" applyFill="1" applyBorder="1" applyAlignment="1">
      <alignment horizontal="left" wrapText="1" indent="1"/>
    </xf>
    <xf numFmtId="0" fontId="39" fillId="0" borderId="16" xfId="161" applyFont="1" applyFill="1" applyBorder="1" applyAlignment="1">
      <alignment vertical="center" wrapText="1"/>
    </xf>
    <xf numFmtId="0" fontId="51" fillId="0" borderId="27" xfId="161" applyFont="1" applyBorder="1" applyAlignment="1">
      <alignment vertical="center" wrapText="1"/>
    </xf>
    <xf numFmtId="0" fontId="38" fillId="0" borderId="28" xfId="161" applyFont="1" applyFill="1" applyBorder="1" applyAlignment="1">
      <alignment horizontal="left" vertical="top" wrapText="1" indent="1"/>
    </xf>
    <xf numFmtId="0" fontId="19" fillId="37" borderId="0" xfId="161" applyFill="1" applyAlignment="1">
      <alignment vertical="top" wrapText="1"/>
    </xf>
    <xf numFmtId="0" fontId="19" fillId="0" borderId="29" xfId="161" applyFill="1" applyBorder="1" applyAlignment="1">
      <alignment vertical="top" wrapText="1"/>
    </xf>
    <xf numFmtId="0" fontId="52" fillId="33" borderId="29" xfId="161" applyFont="1" applyFill="1" applyBorder="1" applyAlignment="1">
      <alignment horizontal="center" vertical="center" wrapText="1"/>
    </xf>
    <xf numFmtId="0" fontId="52" fillId="33" borderId="27" xfId="161" applyFont="1" applyFill="1" applyBorder="1" applyAlignment="1">
      <alignment horizontal="center" vertical="center" wrapText="1"/>
    </xf>
    <xf numFmtId="0" fontId="39" fillId="0" borderId="0" xfId="45" applyFont="1" applyFill="1" applyBorder="1" applyAlignment="1">
      <alignment vertical="center"/>
    </xf>
    <xf numFmtId="0" fontId="42" fillId="0" borderId="16" xfId="45" applyFont="1" applyFill="1" applyBorder="1" applyAlignment="1">
      <alignment horizontal="center" vertical="center" wrapText="1"/>
    </xf>
    <xf numFmtId="0" fontId="43" fillId="0" borderId="16" xfId="45" applyFont="1" applyFill="1" applyBorder="1" applyAlignment="1">
      <alignment horizontal="center" vertical="center" wrapText="1"/>
    </xf>
    <xf numFmtId="0" fontId="39" fillId="0" borderId="0" xfId="45" applyFont="1" applyBorder="1" applyAlignment="1">
      <alignment horizontal="right" vertical="center"/>
    </xf>
    <xf numFmtId="0" fontId="36" fillId="0" borderId="0" xfId="161" applyFont="1" applyFill="1" applyAlignment="1">
      <alignment horizontal="center" vertical="top" wrapText="1"/>
    </xf>
    <xf numFmtId="0" fontId="38" fillId="0" borderId="0" xfId="161" applyFont="1" applyFill="1" applyAlignment="1"/>
    <xf numFmtId="0" fontId="37" fillId="0" borderId="0" xfId="161" applyFont="1" applyFill="1" applyAlignment="1">
      <alignment horizontal="center" vertical="center" wrapText="1"/>
    </xf>
    <xf numFmtId="0" fontId="3" fillId="0" borderId="0" xfId="1" applyFill="1"/>
    <xf numFmtId="0" fontId="42" fillId="35" borderId="34" xfId="45" applyFont="1" applyFill="1" applyBorder="1" applyAlignment="1">
      <alignment horizontal="center" vertical="center" wrapText="1"/>
    </xf>
    <xf numFmtId="0" fontId="42" fillId="35" borderId="32" xfId="45" applyFont="1" applyFill="1" applyBorder="1" applyAlignment="1">
      <alignment horizontal="center" vertical="center" wrapText="1"/>
    </xf>
    <xf numFmtId="0" fontId="43" fillId="35" borderId="32" xfId="45" applyFont="1" applyFill="1" applyBorder="1" applyAlignment="1">
      <alignment horizontal="center" vertical="center" wrapText="1"/>
    </xf>
    <xf numFmtId="0" fontId="40" fillId="0" borderId="0" xfId="161" applyFont="1" applyFill="1" applyAlignment="1">
      <alignment vertical="top" wrapText="1"/>
    </xf>
    <xf numFmtId="0" fontId="39" fillId="0" borderId="0" xfId="161" applyFont="1" applyFill="1" applyAlignment="1"/>
    <xf numFmtId="0" fontId="54" fillId="0" borderId="21" xfId="44" applyFont="1" applyFill="1" applyBorder="1" applyAlignment="1">
      <alignment vertical="center" wrapText="1"/>
    </xf>
    <xf numFmtId="0" fontId="39" fillId="0" borderId="0" xfId="45" applyFont="1" applyFill="1" applyAlignment="1"/>
    <xf numFmtId="0" fontId="54" fillId="0" borderId="0" xfId="44" applyFont="1" applyFill="1" applyAlignment="1">
      <alignment vertical="center" wrapText="1"/>
    </xf>
    <xf numFmtId="0" fontId="54" fillId="0" borderId="21" xfId="1" applyFont="1" applyFill="1" applyBorder="1" applyAlignment="1">
      <alignment horizontal="left" wrapText="1"/>
    </xf>
    <xf numFmtId="0" fontId="55" fillId="0" borderId="0" xfId="45" applyFont="1" applyFill="1" applyAlignment="1"/>
    <xf numFmtId="0" fontId="38" fillId="0" borderId="0" xfId="161" applyFont="1" applyFill="1" applyAlignment="1">
      <alignment horizontal="center" vertical="top" wrapText="1"/>
    </xf>
    <xf numFmtId="0" fontId="54" fillId="0" borderId="0" xfId="1" applyFont="1" applyFill="1" applyBorder="1" applyAlignment="1">
      <alignment horizontal="left" wrapText="1"/>
    </xf>
    <xf numFmtId="0" fontId="55" fillId="0" borderId="0" xfId="54" applyFont="1" applyFill="1" applyAlignment="1">
      <alignment vertical="top"/>
    </xf>
    <xf numFmtId="0" fontId="46" fillId="0" borderId="0" xfId="44" applyFont="1" applyFill="1" applyAlignment="1">
      <alignment horizontal="center" vertical="center"/>
    </xf>
    <xf numFmtId="0" fontId="19" fillId="0" borderId="0" xfId="45" applyFill="1"/>
    <xf numFmtId="0" fontId="55" fillId="0" borderId="0" xfId="45" applyFont="1" applyFill="1" applyAlignment="1">
      <alignment vertical="top"/>
    </xf>
    <xf numFmtId="0" fontId="37" fillId="37" borderId="0" xfId="356" applyFont="1" applyFill="1" applyAlignment="1">
      <alignment horizontal="center" vertical="center" wrapText="1"/>
    </xf>
    <xf numFmtId="0" fontId="45" fillId="37" borderId="0" xfId="356" applyFont="1" applyFill="1" applyAlignment="1">
      <alignment vertical="top"/>
    </xf>
    <xf numFmtId="0" fontId="36" fillId="37" borderId="0" xfId="356" applyFont="1" applyFill="1" applyAlignment="1">
      <alignment vertical="top" wrapText="1"/>
    </xf>
    <xf numFmtId="0" fontId="46" fillId="37" borderId="0" xfId="44" applyFont="1" applyFill="1" applyAlignment="1">
      <alignment horizontal="center" vertical="center"/>
    </xf>
    <xf numFmtId="0" fontId="36" fillId="37" borderId="0" xfId="356" applyFont="1" applyFill="1" applyBorder="1" applyAlignment="1">
      <alignment horizontal="center" vertical="top" wrapText="1"/>
    </xf>
    <xf numFmtId="0" fontId="39" fillId="37" borderId="0" xfId="356" applyFont="1" applyFill="1" applyAlignment="1">
      <alignment horizontal="center" vertical="top" wrapText="1"/>
    </xf>
    <xf numFmtId="0" fontId="36" fillId="37" borderId="0" xfId="356" applyFont="1" applyFill="1" applyAlignment="1">
      <alignment horizontal="center" vertical="top" wrapText="1"/>
    </xf>
    <xf numFmtId="0" fontId="65" fillId="37" borderId="0" xfId="356" applyFill="1" applyAlignment="1">
      <alignment vertical="top" wrapText="1"/>
    </xf>
    <xf numFmtId="0" fontId="45" fillId="37" borderId="0" xfId="44" applyFont="1" applyFill="1" applyAlignment="1">
      <alignment vertical="top"/>
    </xf>
    <xf numFmtId="165" fontId="38" fillId="37" borderId="21" xfId="356" applyNumberFormat="1" applyFont="1" applyFill="1" applyBorder="1" applyAlignment="1">
      <alignment horizontal="center" vertical="center" wrapText="1"/>
    </xf>
    <xf numFmtId="0" fontId="38" fillId="37" borderId="0" xfId="356" applyFont="1" applyFill="1" applyAlignment="1"/>
    <xf numFmtId="0" fontId="67" fillId="37" borderId="0" xfId="356" applyFont="1" applyFill="1" applyAlignment="1">
      <alignment horizontal="left" vertical="top"/>
    </xf>
    <xf numFmtId="0" fontId="45" fillId="37" borderId="21" xfId="356" applyFont="1" applyFill="1" applyBorder="1" applyAlignment="1">
      <alignment horizontal="center" vertical="center" wrapText="1"/>
    </xf>
    <xf numFmtId="0" fontId="37" fillId="37" borderId="21" xfId="356" applyFont="1" applyFill="1" applyBorder="1" applyAlignment="1">
      <alignment horizontal="center" vertical="center" wrapText="1"/>
    </xf>
    <xf numFmtId="0" fontId="37" fillId="38" borderId="21" xfId="356" applyFont="1" applyFill="1" applyBorder="1" applyAlignment="1">
      <alignment horizontal="center" vertical="center" wrapText="1"/>
    </xf>
    <xf numFmtId="0" fontId="37" fillId="0" borderId="36" xfId="356" applyFont="1" applyBorder="1" applyAlignment="1">
      <alignment horizontal="center" vertical="center" wrapText="1"/>
    </xf>
    <xf numFmtId="0" fontId="38" fillId="0" borderId="37" xfId="356" applyFont="1" applyBorder="1" applyAlignment="1">
      <alignment vertical="center" wrapText="1"/>
    </xf>
    <xf numFmtId="0" fontId="51" fillId="0" borderId="0" xfId="356" applyFont="1" applyBorder="1" applyAlignment="1">
      <alignment vertical="center" wrapText="1"/>
    </xf>
    <xf numFmtId="0" fontId="38" fillId="0" borderId="38" xfId="356" applyFont="1" applyBorder="1" applyAlignment="1">
      <alignment horizontal="center" vertical="top" wrapText="1"/>
    </xf>
    <xf numFmtId="0" fontId="39" fillId="0" borderId="39" xfId="356" applyFont="1" applyFill="1" applyBorder="1" applyAlignment="1">
      <alignment horizontal="center" vertical="top" wrapText="1"/>
    </xf>
    <xf numFmtId="0" fontId="36" fillId="0" borderId="38" xfId="356" applyFont="1" applyFill="1" applyBorder="1" applyAlignment="1">
      <alignment horizontal="center" vertical="top" wrapText="1"/>
    </xf>
    <xf numFmtId="0" fontId="68" fillId="0" borderId="38" xfId="356" applyFont="1" applyFill="1" applyBorder="1" applyAlignment="1">
      <alignment horizontal="center" vertical="top" wrapText="1"/>
    </xf>
    <xf numFmtId="165" fontId="38" fillId="0" borderId="38" xfId="356" applyNumberFormat="1" applyFont="1" applyFill="1" applyBorder="1" applyAlignment="1">
      <alignment horizontal="center" vertical="top" wrapText="1"/>
    </xf>
    <xf numFmtId="0" fontId="36" fillId="0" borderId="0" xfId="356" applyFont="1" applyAlignment="1">
      <alignment vertical="top" wrapText="1"/>
    </xf>
    <xf numFmtId="0" fontId="65" fillId="0" borderId="0" xfId="356" applyAlignment="1">
      <alignment vertical="top" wrapText="1"/>
    </xf>
    <xf numFmtId="0" fontId="37" fillId="0" borderId="40" xfId="356" applyFont="1" applyBorder="1" applyAlignment="1">
      <alignment horizontal="center" vertical="center" wrapText="1"/>
    </xf>
    <xf numFmtId="0" fontId="38" fillId="39" borderId="42" xfId="356" applyFont="1" applyFill="1" applyBorder="1" applyAlignment="1">
      <alignment vertical="top" wrapText="1"/>
    </xf>
    <xf numFmtId="0" fontId="38" fillId="39" borderId="43" xfId="356" applyFont="1" applyFill="1" applyBorder="1" applyAlignment="1">
      <alignment horizontal="center" vertical="center" wrapText="1"/>
    </xf>
    <xf numFmtId="0" fontId="39" fillId="39" borderId="44" xfId="356" applyFont="1" applyFill="1" applyBorder="1" applyAlignment="1">
      <alignment horizontal="center" vertical="center" wrapText="1"/>
    </xf>
    <xf numFmtId="0" fontId="36" fillId="39" borderId="43" xfId="356" applyFont="1" applyFill="1" applyBorder="1" applyAlignment="1">
      <alignment horizontal="center" vertical="center" wrapText="1"/>
    </xf>
    <xf numFmtId="165" fontId="38" fillId="38" borderId="45" xfId="356" applyNumberFormat="1" applyFont="1" applyFill="1" applyBorder="1" applyAlignment="1">
      <alignment horizontal="center" vertical="center" wrapText="1"/>
    </xf>
    <xf numFmtId="0" fontId="69" fillId="0" borderId="0" xfId="52" applyNumberFormat="1" applyFont="1" applyBorder="1" applyAlignment="1">
      <alignment horizontal="left" vertical="top" wrapText="1" indent="4"/>
    </xf>
    <xf numFmtId="0" fontId="39" fillId="0" borderId="46" xfId="356" applyFont="1" applyBorder="1" applyAlignment="1">
      <alignment horizontal="center" vertical="top" wrapText="1"/>
    </xf>
    <xf numFmtId="0" fontId="39" fillId="0" borderId="47" xfId="356" applyFont="1" applyFill="1" applyBorder="1" applyAlignment="1">
      <alignment horizontal="center" vertical="top" wrapText="1"/>
    </xf>
    <xf numFmtId="0" fontId="36" fillId="0" borderId="46" xfId="356" applyFont="1" applyFill="1" applyBorder="1" applyAlignment="1">
      <alignment horizontal="center" vertical="top" wrapText="1"/>
    </xf>
    <xf numFmtId="165" fontId="38" fillId="0" borderId="46" xfId="356" applyNumberFormat="1" applyFont="1" applyFill="1" applyBorder="1" applyAlignment="1">
      <alignment horizontal="center" vertical="top" wrapText="1"/>
    </xf>
    <xf numFmtId="165" fontId="38" fillId="38" borderId="43" xfId="356" applyNumberFormat="1" applyFont="1" applyFill="1" applyBorder="1" applyAlignment="1">
      <alignment horizontal="center" vertical="center" wrapText="1"/>
    </xf>
    <xf numFmtId="0" fontId="39" fillId="37" borderId="41" xfId="74" applyFont="1" applyFill="1" applyBorder="1" applyAlignment="1">
      <alignment horizontal="left" vertical="center" wrapText="1"/>
    </xf>
    <xf numFmtId="0" fontId="38" fillId="0" borderId="41" xfId="356" applyFont="1" applyBorder="1" applyAlignment="1">
      <alignment vertical="top"/>
    </xf>
    <xf numFmtId="0" fontId="37" fillId="0" borderId="50" xfId="356" applyFont="1" applyBorder="1" applyAlignment="1">
      <alignment horizontal="center" vertical="center" wrapText="1"/>
    </xf>
    <xf numFmtId="0" fontId="38" fillId="0" borderId="51" xfId="356" applyFont="1" applyBorder="1" applyAlignment="1">
      <alignment vertical="top"/>
    </xf>
    <xf numFmtId="0" fontId="69" fillId="0" borderId="52" xfId="52" applyNumberFormat="1" applyFont="1" applyBorder="1" applyAlignment="1">
      <alignment horizontal="left" vertical="top" wrapText="1" indent="4"/>
    </xf>
    <xf numFmtId="0" fontId="39" fillId="0" borderId="53" xfId="356" applyFont="1" applyBorder="1" applyAlignment="1">
      <alignment horizontal="center" vertical="top" wrapText="1"/>
    </xf>
    <xf numFmtId="0" fontId="39" fillId="0" borderId="54" xfId="356" applyFont="1" applyFill="1" applyBorder="1" applyAlignment="1">
      <alignment horizontal="center" vertical="top" wrapText="1"/>
    </xf>
    <xf numFmtId="0" fontId="36" fillId="0" borderId="53" xfId="356" applyFont="1" applyFill="1" applyBorder="1" applyAlignment="1">
      <alignment horizontal="center" vertical="top" wrapText="1"/>
    </xf>
    <xf numFmtId="165" fontId="38" fillId="0" borderId="53" xfId="356" applyNumberFormat="1" applyFont="1" applyFill="1" applyBorder="1" applyAlignment="1">
      <alignment horizontal="center" vertical="top" wrapText="1"/>
    </xf>
    <xf numFmtId="0" fontId="37" fillId="0" borderId="55" xfId="356" applyFont="1" applyBorder="1" applyAlignment="1">
      <alignment horizontal="center" vertical="center" wrapText="1"/>
    </xf>
    <xf numFmtId="0" fontId="38" fillId="0" borderId="46" xfId="356" applyFont="1" applyBorder="1" applyAlignment="1">
      <alignment horizontal="center" vertical="top" wrapText="1"/>
    </xf>
    <xf numFmtId="0" fontId="38" fillId="0" borderId="46" xfId="356" applyFont="1" applyFill="1" applyBorder="1" applyAlignment="1">
      <alignment horizontal="center" vertical="top" wrapText="1"/>
    </xf>
    <xf numFmtId="0" fontId="37" fillId="0" borderId="56" xfId="356" applyFont="1" applyBorder="1" applyAlignment="1">
      <alignment horizontal="center" vertical="center" wrapText="1"/>
    </xf>
    <xf numFmtId="0" fontId="38" fillId="0" borderId="41" xfId="356" applyFont="1" applyBorder="1" applyAlignment="1">
      <alignment vertical="top" wrapText="1"/>
    </xf>
    <xf numFmtId="0" fontId="69" fillId="0" borderId="0" xfId="52" applyNumberFormat="1" applyFont="1" applyBorder="1" applyAlignment="1">
      <alignment horizontal="left" vertical="center" wrapText="1" indent="4"/>
    </xf>
    <xf numFmtId="0" fontId="37" fillId="0" borderId="57" xfId="356" applyFont="1" applyBorder="1" applyAlignment="1">
      <alignment horizontal="center" vertical="center" wrapText="1"/>
    </xf>
    <xf numFmtId="0" fontId="38" fillId="0" borderId="51" xfId="356" applyFont="1" applyBorder="1" applyAlignment="1">
      <alignment vertical="top" wrapText="1"/>
    </xf>
    <xf numFmtId="0" fontId="69" fillId="0" borderId="50" xfId="52" applyNumberFormat="1" applyFont="1" applyBorder="1" applyAlignment="1">
      <alignment horizontal="left" vertical="center" wrapText="1" indent="4"/>
    </xf>
    <xf numFmtId="0" fontId="41" fillId="0" borderId="38" xfId="356" applyFont="1" applyFill="1" applyBorder="1" applyAlignment="1">
      <alignment horizontal="left" vertical="center" wrapText="1" indent="1"/>
    </xf>
    <xf numFmtId="0" fontId="39" fillId="0" borderId="50" xfId="356" applyFont="1" applyBorder="1" applyAlignment="1">
      <alignment vertical="top" wrapText="1"/>
    </xf>
    <xf numFmtId="0" fontId="38" fillId="0" borderId="53" xfId="356" applyFont="1" applyFill="1" applyBorder="1" applyAlignment="1">
      <alignment horizontal="center" vertical="top" wrapText="1"/>
    </xf>
    <xf numFmtId="0" fontId="65" fillId="0" borderId="53" xfId="356" applyBorder="1" applyAlignment="1">
      <alignment horizontal="left" vertical="center" wrapText="1" indent="1"/>
    </xf>
    <xf numFmtId="0" fontId="37" fillId="0" borderId="58" xfId="356" applyFont="1" applyBorder="1" applyAlignment="1">
      <alignment horizontal="center" vertical="center" wrapText="1"/>
    </xf>
    <xf numFmtId="0" fontId="38" fillId="0" borderId="54" xfId="356" applyFont="1" applyBorder="1" applyAlignment="1">
      <alignment vertical="top"/>
    </xf>
    <xf numFmtId="0" fontId="38" fillId="0" borderId="39" xfId="356" applyFont="1" applyBorder="1" applyAlignment="1">
      <alignment horizontal="left" vertical="center" wrapText="1"/>
    </xf>
    <xf numFmtId="0" fontId="38" fillId="39" borderId="59" xfId="356" applyFont="1" applyFill="1" applyBorder="1" applyAlignment="1">
      <alignment vertical="center" wrapText="1"/>
    </xf>
    <xf numFmtId="0" fontId="38" fillId="39" borderId="45" xfId="356" applyFont="1" applyFill="1" applyBorder="1" applyAlignment="1">
      <alignment horizontal="center" vertical="center" wrapText="1"/>
    </xf>
    <xf numFmtId="0" fontId="39" fillId="39" borderId="60" xfId="356" applyFont="1" applyFill="1" applyBorder="1" applyAlignment="1">
      <alignment horizontal="center" vertical="top" wrapText="1"/>
    </xf>
    <xf numFmtId="0" fontId="36" fillId="39" borderId="45" xfId="356" applyFont="1" applyFill="1" applyBorder="1" applyAlignment="1">
      <alignment horizontal="center" vertical="top" wrapText="1"/>
    </xf>
    <xf numFmtId="0" fontId="39" fillId="39" borderId="60" xfId="356" applyFont="1" applyFill="1" applyBorder="1" applyAlignment="1">
      <alignment horizontal="center" vertical="center" wrapText="1"/>
    </xf>
    <xf numFmtId="0" fontId="37" fillId="0" borderId="50" xfId="356" applyFont="1" applyBorder="1" applyAlignment="1">
      <alignment horizontal="center" vertical="top" wrapText="1"/>
    </xf>
    <xf numFmtId="0" fontId="38" fillId="0" borderId="54" xfId="356" applyFont="1" applyBorder="1" applyAlignment="1">
      <alignment horizontal="left" vertical="top" wrapText="1" indent="1"/>
    </xf>
    <xf numFmtId="0" fontId="38" fillId="37" borderId="53" xfId="356" applyFont="1" applyFill="1" applyBorder="1" applyAlignment="1">
      <alignment vertical="top" wrapText="1"/>
    </xf>
    <xf numFmtId="0" fontId="38" fillId="37" borderId="53" xfId="356" applyFont="1" applyFill="1" applyBorder="1" applyAlignment="1">
      <alignment horizontal="center" vertical="top" wrapText="1"/>
    </xf>
    <xf numFmtId="0" fontId="39" fillId="37" borderId="54" xfId="356" applyFont="1" applyFill="1" applyBorder="1" applyAlignment="1">
      <alignment horizontal="center" vertical="center" wrapText="1"/>
    </xf>
    <xf numFmtId="0" fontId="38" fillId="37" borderId="53" xfId="356" applyFont="1" applyFill="1" applyBorder="1" applyAlignment="1">
      <alignment horizontal="center" vertical="center" wrapText="1"/>
    </xf>
    <xf numFmtId="0" fontId="38" fillId="0" borderId="39" xfId="356" applyFont="1" applyBorder="1" applyAlignment="1">
      <alignment horizontal="left" vertical="center" wrapText="1" indent="1"/>
    </xf>
    <xf numFmtId="0" fontId="39" fillId="39" borderId="45" xfId="356" applyFont="1" applyFill="1" applyBorder="1" applyAlignment="1">
      <alignment horizontal="center" vertical="center" wrapText="1"/>
    </xf>
    <xf numFmtId="0" fontId="51" fillId="37" borderId="53" xfId="356" applyFont="1" applyFill="1" applyBorder="1" applyAlignment="1">
      <alignment vertical="top" wrapText="1"/>
    </xf>
    <xf numFmtId="0" fontId="39" fillId="37" borderId="53" xfId="356" applyFont="1" applyFill="1" applyBorder="1" applyAlignment="1">
      <alignment horizontal="center" vertical="top" wrapText="1"/>
    </xf>
    <xf numFmtId="0" fontId="37" fillId="0" borderId="0" xfId="356" applyFont="1" applyAlignment="1">
      <alignment horizontal="center" vertical="center" wrapText="1"/>
    </xf>
    <xf numFmtId="0" fontId="38" fillId="38" borderId="21" xfId="356" applyFont="1" applyFill="1" applyBorder="1" applyAlignment="1">
      <alignment horizontal="center" vertical="top"/>
    </xf>
    <xf numFmtId="165" fontId="38" fillId="38" borderId="61" xfId="356" applyNumberFormat="1" applyFont="1" applyFill="1" applyBorder="1" applyAlignment="1">
      <alignment horizontal="center" vertical="top" wrapText="1"/>
    </xf>
    <xf numFmtId="165" fontId="38" fillId="38" borderId="53" xfId="356" applyNumberFormat="1" applyFont="1" applyFill="1" applyBorder="1" applyAlignment="1">
      <alignment horizontal="center" vertical="top" wrapText="1"/>
    </xf>
    <xf numFmtId="165" fontId="38" fillId="38" borderId="21" xfId="356" applyNumberFormat="1" applyFont="1" applyFill="1" applyBorder="1" applyAlignment="1">
      <alignment horizontal="center" vertical="top" wrapText="1"/>
    </xf>
    <xf numFmtId="0" fontId="41" fillId="0" borderId="0" xfId="356" applyFont="1" applyAlignment="1">
      <alignment vertical="top" wrapText="1"/>
    </xf>
    <xf numFmtId="0" fontId="29" fillId="0" borderId="0" xfId="356" applyFont="1" applyAlignment="1">
      <alignment vertical="top" wrapText="1"/>
    </xf>
    <xf numFmtId="0" fontId="67" fillId="0" borderId="0" xfId="356" applyFont="1" applyAlignment="1">
      <alignment vertical="top"/>
    </xf>
    <xf numFmtId="0" fontId="36" fillId="0" borderId="0" xfId="356" applyFont="1" applyAlignment="1">
      <alignment horizontal="center" vertical="top" wrapText="1"/>
    </xf>
    <xf numFmtId="0" fontId="36" fillId="0" borderId="0" xfId="356" applyFont="1" applyBorder="1" applyAlignment="1">
      <alignment horizontal="center" vertical="top" wrapText="1"/>
    </xf>
    <xf numFmtId="0" fontId="39" fillId="0" borderId="0" xfId="356" applyFont="1" applyAlignment="1">
      <alignment horizontal="center" vertical="top" wrapText="1"/>
    </xf>
    <xf numFmtId="0" fontId="37" fillId="0" borderId="0" xfId="356" applyFont="1" applyBorder="1" applyAlignment="1">
      <alignment horizontal="center" vertical="center" wrapText="1"/>
    </xf>
    <xf numFmtId="0" fontId="39" fillId="0" borderId="0" xfId="356" applyFont="1" applyBorder="1" applyAlignment="1">
      <alignment vertical="top" wrapText="1"/>
    </xf>
    <xf numFmtId="0" fontId="38" fillId="0" borderId="0" xfId="356" applyFont="1" applyFill="1" applyBorder="1" applyAlignment="1">
      <alignment horizontal="right" vertical="top" wrapText="1"/>
    </xf>
    <xf numFmtId="0" fontId="65" fillId="0" borderId="0" xfId="356" applyFill="1" applyBorder="1" applyAlignment="1">
      <alignment vertical="top" wrapText="1"/>
    </xf>
    <xf numFmtId="0" fontId="38" fillId="0" borderId="0" xfId="356" applyFont="1" applyFill="1" applyBorder="1" applyAlignment="1">
      <alignment horizontal="center" vertical="top" wrapText="1"/>
    </xf>
    <xf numFmtId="0" fontId="36" fillId="0" borderId="0" xfId="356" applyFont="1" applyFill="1" applyBorder="1" applyAlignment="1">
      <alignment horizontal="center" vertical="top" wrapText="1"/>
    </xf>
    <xf numFmtId="165" fontId="38" fillId="0" borderId="0" xfId="356" applyNumberFormat="1" applyFont="1" applyFill="1" applyBorder="1" applyAlignment="1">
      <alignment horizontal="center" vertical="top" wrapText="1"/>
    </xf>
    <xf numFmtId="165" fontId="41" fillId="0" borderId="0" xfId="356" applyNumberFormat="1" applyFont="1" applyFill="1" applyBorder="1" applyAlignment="1">
      <alignment horizontal="center" vertical="top" wrapText="1"/>
    </xf>
    <xf numFmtId="0" fontId="36" fillId="0" borderId="0" xfId="356" applyFont="1" applyBorder="1" applyAlignment="1">
      <alignment vertical="top" wrapText="1"/>
    </xf>
    <xf numFmtId="0" fontId="65" fillId="0" borderId="0" xfId="356" applyBorder="1" applyAlignment="1">
      <alignment vertical="top" wrapText="1"/>
    </xf>
    <xf numFmtId="10" fontId="36" fillId="0" borderId="0" xfId="109" applyNumberFormat="1" applyFont="1" applyFill="1" applyBorder="1" applyAlignment="1">
      <alignment horizontal="center" vertical="top" wrapText="1"/>
    </xf>
    <xf numFmtId="0" fontId="41" fillId="0" borderId="0" xfId="356" applyFont="1" applyFill="1" applyBorder="1" applyAlignment="1">
      <alignment horizontal="center" vertical="top" wrapText="1"/>
    </xf>
    <xf numFmtId="0" fontId="36" fillId="0" borderId="20" xfId="356" applyFont="1" applyBorder="1" applyAlignment="1">
      <alignment horizontal="center" vertical="top" wrapText="1"/>
    </xf>
    <xf numFmtId="165" fontId="41" fillId="0" borderId="0" xfId="161" applyNumberFormat="1" applyFont="1" applyBorder="1" applyAlignment="1">
      <alignment horizontal="center" vertical="top" wrapText="1"/>
    </xf>
    <xf numFmtId="0" fontId="65" fillId="0" borderId="0" xfId="356"/>
    <xf numFmtId="0" fontId="39" fillId="0" borderId="0" xfId="356" applyFont="1" applyFill="1" applyBorder="1" applyAlignment="1">
      <alignment vertical="top" wrapText="1"/>
    </xf>
    <xf numFmtId="0" fontId="41" fillId="0" borderId="0" xfId="356" applyFont="1" applyFill="1" applyBorder="1" applyAlignment="1">
      <alignment vertical="top" wrapText="1"/>
    </xf>
    <xf numFmtId="0" fontId="36" fillId="0" borderId="0" xfId="356" applyFont="1" applyFill="1" applyBorder="1" applyAlignment="1">
      <alignment horizontal="left" vertical="top" wrapText="1" indent="2"/>
    </xf>
    <xf numFmtId="0" fontId="36" fillId="0" borderId="0" xfId="356" applyFont="1" applyFill="1" applyBorder="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52" xfId="0" applyBorder="1"/>
    <xf numFmtId="0" fontId="0" fillId="0" borderId="5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41" borderId="0" xfId="0" applyFill="1" applyBorder="1"/>
    <xf numFmtId="0" fontId="0" fillId="41" borderId="0" xfId="0" applyFill="1" applyBorder="1" applyAlignment="1">
      <alignment horizontal="center" vertical="center"/>
    </xf>
    <xf numFmtId="0" fontId="0" fillId="41" borderId="47" xfId="0" applyFill="1" applyBorder="1" applyAlignment="1">
      <alignment vertical="center"/>
    </xf>
    <xf numFmtId="0" fontId="0" fillId="0" borderId="69" xfId="0" applyBorder="1" applyAlignment="1">
      <alignment horizontal="center" vertical="center" wrapText="1"/>
    </xf>
    <xf numFmtId="0" fontId="0" fillId="0" borderId="5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71" fillId="0" borderId="0" xfId="0" applyFont="1" applyBorder="1" applyAlignment="1">
      <alignment horizontal="center" vertical="center" wrapText="1"/>
    </xf>
    <xf numFmtId="0" fontId="71" fillId="0" borderId="0" xfId="0" applyFont="1" applyFill="1" applyBorder="1" applyAlignment="1">
      <alignment horizontal="center" vertical="center"/>
    </xf>
    <xf numFmtId="0" fontId="0" fillId="0" borderId="76" xfId="0" applyBorder="1" applyAlignment="1">
      <alignment horizontal="center" vertical="center" wrapText="1"/>
    </xf>
    <xf numFmtId="0" fontId="0" fillId="41" borderId="62" xfId="0" applyFill="1" applyBorder="1"/>
    <xf numFmtId="0" fontId="0" fillId="41" borderId="63" xfId="0" applyFill="1" applyBorder="1"/>
    <xf numFmtId="0" fontId="0" fillId="41" borderId="13" xfId="0" applyFill="1" applyBorder="1" applyAlignment="1">
      <alignment horizontal="center" vertical="center"/>
    </xf>
    <xf numFmtId="0" fontId="0" fillId="41" borderId="72" xfId="0" applyFill="1" applyBorder="1" applyAlignment="1">
      <alignment horizontal="center" vertical="center"/>
    </xf>
    <xf numFmtId="0" fontId="73" fillId="0" borderId="52" xfId="0" applyFont="1" applyBorder="1"/>
    <xf numFmtId="0" fontId="73" fillId="41" borderId="0" xfId="0" applyFont="1" applyFill="1" applyBorder="1"/>
    <xf numFmtId="0" fontId="73" fillId="41" borderId="63" xfId="0" applyFont="1" applyFill="1" applyBorder="1"/>
    <xf numFmtId="0" fontId="0" fillId="41" borderId="77" xfId="0" applyFill="1" applyBorder="1" applyAlignment="1">
      <alignment vertical="center"/>
    </xf>
    <xf numFmtId="0" fontId="0" fillId="41" borderId="78" xfId="0" applyFill="1" applyBorder="1" applyAlignment="1">
      <alignment vertical="center"/>
    </xf>
    <xf numFmtId="0" fontId="0" fillId="41" borderId="41" xfId="0" applyFill="1" applyBorder="1" applyAlignment="1">
      <alignment vertical="center"/>
    </xf>
    <xf numFmtId="0" fontId="0" fillId="0" borderId="69" xfId="0" applyFont="1" applyBorder="1" applyAlignment="1">
      <alignment horizontal="center" vertical="center" wrapText="1"/>
    </xf>
    <xf numFmtId="0" fontId="0" fillId="0" borderId="76" xfId="0" applyFont="1" applyBorder="1" applyAlignment="1">
      <alignment horizontal="center" vertical="center" wrapText="1"/>
    </xf>
    <xf numFmtId="0" fontId="0" fillId="41" borderId="62" xfId="0" applyFont="1" applyFill="1" applyBorder="1"/>
    <xf numFmtId="0" fontId="0" fillId="41" borderId="63" xfId="0" applyFont="1" applyFill="1" applyBorder="1"/>
    <xf numFmtId="0" fontId="0" fillId="41" borderId="0" xfId="0" applyFont="1" applyFill="1" applyBorder="1" applyAlignment="1">
      <alignment horizontal="center" vertical="center"/>
    </xf>
    <xf numFmtId="0" fontId="0" fillId="41" borderId="0" xfId="0" applyFont="1" applyFill="1" applyBorder="1" applyAlignment="1">
      <alignment vertical="center"/>
    </xf>
    <xf numFmtId="0" fontId="0" fillId="0" borderId="52" xfId="0" applyFont="1" applyBorder="1" applyAlignment="1">
      <alignment horizontal="center" vertical="center" wrapText="1"/>
    </xf>
    <xf numFmtId="0" fontId="0" fillId="0" borderId="0" xfId="0" applyFont="1" applyFill="1" applyBorder="1"/>
    <xf numFmtId="0" fontId="72" fillId="0" borderId="0" xfId="0" applyFont="1" applyFill="1" applyBorder="1" applyAlignment="1">
      <alignment horizontal="center"/>
    </xf>
    <xf numFmtId="0" fontId="0" fillId="0" borderId="0" xfId="0" applyFont="1" applyFill="1" applyBorder="1" applyAlignment="1">
      <alignment horizontal="center" vertical="center"/>
    </xf>
    <xf numFmtId="0" fontId="72" fillId="0" borderId="0" xfId="0" applyFont="1" applyFill="1" applyBorder="1" applyAlignment="1"/>
    <xf numFmtId="0" fontId="0" fillId="0" borderId="0"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19" xfId="0" applyBorder="1" applyAlignment="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0" borderId="52"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62" xfId="0" applyBorder="1" applyAlignment="1">
      <alignment vertical="center"/>
    </xf>
    <xf numFmtId="0" fontId="0" fillId="0" borderId="86" xfId="0" applyBorder="1" applyAlignment="1">
      <alignment vertical="center"/>
    </xf>
    <xf numFmtId="0" fontId="0" fillId="0" borderId="18" xfId="0" applyBorder="1" applyAlignment="1">
      <alignment horizontal="center" vertical="center"/>
    </xf>
    <xf numFmtId="0" fontId="0" fillId="0" borderId="73" xfId="0" applyBorder="1" applyAlignment="1">
      <alignment horizontal="center" vertical="center"/>
    </xf>
    <xf numFmtId="16" fontId="0" fillId="0" borderId="18" xfId="0" quotePrefix="1" applyNumberFormat="1" applyBorder="1" applyAlignment="1">
      <alignment horizontal="center" vertical="center"/>
    </xf>
    <xf numFmtId="0" fontId="0" fillId="0" borderId="19" xfId="0" applyBorder="1" applyAlignment="1">
      <alignment horizontal="center" vertical="center"/>
    </xf>
    <xf numFmtId="0" fontId="0" fillId="0" borderId="73" xfId="0" applyBorder="1" applyAlignment="1">
      <alignment horizontal="center" vertical="center" wrapText="1"/>
    </xf>
    <xf numFmtId="0" fontId="0" fillId="0" borderId="70" xfId="0" applyBorder="1" applyAlignment="1">
      <alignment horizontal="center" vertical="center" wrapText="1"/>
    </xf>
    <xf numFmtId="0" fontId="0" fillId="0" borderId="87" xfId="0" applyBorder="1" applyAlignment="1">
      <alignment horizontal="center" vertical="center" wrapText="1"/>
    </xf>
    <xf numFmtId="16" fontId="0" fillId="0" borderId="65" xfId="0" quotePrefix="1" applyNumberFormat="1" applyBorder="1" applyAlignment="1">
      <alignment horizontal="center" vertical="center"/>
    </xf>
    <xf numFmtId="0" fontId="0" fillId="0" borderId="66" xfId="0" applyBorder="1" applyAlignment="1">
      <alignment horizontal="center" vertical="center"/>
    </xf>
    <xf numFmtId="0" fontId="0" fillId="0" borderId="52" xfId="0" applyBorder="1" applyAlignment="1">
      <alignment vertical="center"/>
    </xf>
    <xf numFmtId="0" fontId="0" fillId="0" borderId="13" xfId="0" applyBorder="1" applyAlignment="1">
      <alignment vertical="center"/>
    </xf>
    <xf numFmtId="0" fontId="0" fillId="0" borderId="62" xfId="0" applyBorder="1" applyAlignment="1">
      <alignment horizontal="center" vertical="center"/>
    </xf>
    <xf numFmtId="0" fontId="0" fillId="0" borderId="13" xfId="0" applyBorder="1" applyAlignment="1">
      <alignment horizontal="center" vertical="center" textRotation="90"/>
    </xf>
    <xf numFmtId="0" fontId="0" fillId="0" borderId="62" xfId="0" applyBorder="1" applyAlignment="1">
      <alignment horizontal="center" vertical="center" textRotation="90"/>
    </xf>
    <xf numFmtId="0" fontId="0" fillId="0" borderId="23" xfId="0" applyBorder="1" applyAlignment="1">
      <alignment horizontal="center" vertical="center" textRotation="90"/>
    </xf>
    <xf numFmtId="0" fontId="0" fillId="0" borderId="87" xfId="0" applyBorder="1" applyAlignment="1">
      <alignment horizontal="center" vertical="center" textRotation="90"/>
    </xf>
    <xf numFmtId="0" fontId="0" fillId="0" borderId="13" xfId="0" applyBorder="1" applyAlignment="1">
      <alignment horizontal="center" vertical="center"/>
    </xf>
    <xf numFmtId="0" fontId="73" fillId="0" borderId="14" xfId="0" applyFont="1" applyBorder="1"/>
    <xf numFmtId="0" fontId="73" fillId="0" borderId="63" xfId="0" applyFont="1" applyBorder="1"/>
    <xf numFmtId="0" fontId="0" fillId="0" borderId="80"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2" xfId="0" applyFont="1" applyBorder="1" applyAlignment="1">
      <alignment horizontal="center" vertical="center" textRotation="90" wrapText="1"/>
    </xf>
    <xf numFmtId="16" fontId="0" fillId="0" borderId="65" xfId="0" quotePrefix="1" applyNumberFormat="1" applyFont="1" applyBorder="1" applyAlignment="1">
      <alignment horizontal="center" vertical="center" wrapText="1"/>
    </xf>
    <xf numFmtId="0" fontId="0" fillId="0" borderId="14" xfId="0" applyBorder="1"/>
    <xf numFmtId="0" fontId="0" fillId="0" borderId="63" xfId="0" applyBorder="1"/>
    <xf numFmtId="0" fontId="0" fillId="0" borderId="73" xfId="0" quotePrefix="1" applyBorder="1" applyAlignment="1">
      <alignment horizontal="center" vertical="center"/>
    </xf>
    <xf numFmtId="0" fontId="0" fillId="0" borderId="18" xfId="0" quotePrefix="1" applyBorder="1" applyAlignment="1">
      <alignment horizontal="center" vertical="center"/>
    </xf>
    <xf numFmtId="0" fontId="0" fillId="0" borderId="66"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65" xfId="0" quotePrefix="1" applyBorder="1" applyAlignment="1">
      <alignment horizontal="center" vertical="center"/>
    </xf>
    <xf numFmtId="16" fontId="0" fillId="0" borderId="65" xfId="0" quotePrefix="1" applyNumberFormat="1"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2" xfId="0" applyFont="1" applyFill="1" applyBorder="1" applyAlignment="1">
      <alignment horizontal="center" vertical="center" wrapText="1"/>
    </xf>
    <xf numFmtId="0" fontId="0" fillId="0" borderId="87" xfId="0" applyBorder="1" applyAlignment="1">
      <alignment vertical="center"/>
    </xf>
    <xf numFmtId="0" fontId="0" fillId="0" borderId="19" xfId="0" quotePrefix="1" applyBorder="1" applyAlignment="1">
      <alignment horizontal="center" vertical="center" wrapText="1"/>
    </xf>
    <xf numFmtId="0" fontId="0" fillId="41" borderId="63" xfId="0" applyFill="1" applyBorder="1" applyAlignment="1">
      <alignment horizontal="center" vertical="center"/>
    </xf>
    <xf numFmtId="0" fontId="0" fillId="41" borderId="44" xfId="0" applyFill="1" applyBorder="1" applyAlignment="1">
      <alignment vertical="center"/>
    </xf>
    <xf numFmtId="0" fontId="71" fillId="40" borderId="67" xfId="0" applyFont="1" applyFill="1" applyBorder="1" applyAlignment="1" applyProtection="1">
      <alignment horizontal="center" vertical="center"/>
      <protection locked="0"/>
    </xf>
    <xf numFmtId="0" fontId="71" fillId="40" borderId="68" xfId="0"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wrapText="1"/>
      <protection locked="0"/>
    </xf>
    <xf numFmtId="0" fontId="71" fillId="40" borderId="68" xfId="0" applyFont="1" applyFill="1" applyBorder="1" applyAlignment="1" applyProtection="1">
      <alignment horizontal="center" vertical="center" wrapText="1"/>
      <protection locked="0"/>
    </xf>
    <xf numFmtId="1" fontId="71" fillId="40" borderId="67" xfId="0" applyNumberFormat="1" applyFont="1" applyFill="1" applyBorder="1" applyAlignment="1" applyProtection="1">
      <alignment horizontal="center" vertical="center"/>
      <protection locked="0"/>
    </xf>
    <xf numFmtId="1" fontId="71" fillId="40" borderId="68" xfId="0" applyNumberFormat="1" applyFont="1" applyFill="1" applyBorder="1" applyAlignment="1" applyProtection="1">
      <alignment horizontal="center" vertical="center"/>
      <protection locked="0"/>
    </xf>
    <xf numFmtId="1" fontId="71" fillId="40" borderId="71" xfId="0" applyNumberFormat="1" applyFont="1" applyFill="1" applyBorder="1" applyAlignment="1" applyProtection="1">
      <alignment horizontal="center" vertical="center"/>
      <protection locked="0"/>
    </xf>
    <xf numFmtId="1" fontId="71" fillId="40" borderId="51" xfId="0" applyNumberFormat="1"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wrapText="1"/>
      <protection locked="0"/>
    </xf>
    <xf numFmtId="1" fontId="71" fillId="40" borderId="51" xfId="0" applyNumberFormat="1" applyFont="1" applyFill="1" applyBorder="1" applyAlignment="1" applyProtection="1">
      <alignment horizontal="center" vertical="center"/>
      <protection locked="0"/>
    </xf>
    <xf numFmtId="0" fontId="0" fillId="42" borderId="76" xfId="0" applyFill="1" applyBorder="1" applyAlignment="1">
      <alignment horizontal="center" vertical="center" wrapText="1"/>
    </xf>
    <xf numFmtId="0" fontId="71" fillId="40" borderId="41" xfId="0" applyFont="1" applyFill="1" applyBorder="1" applyAlignment="1" applyProtection="1">
      <alignment horizontal="center" vertical="center" wrapText="1"/>
      <protection locked="0"/>
    </xf>
    <xf numFmtId="0" fontId="71" fillId="42" borderId="67" xfId="0" applyFont="1" applyFill="1" applyBorder="1" applyAlignment="1" applyProtection="1">
      <alignment horizontal="center" vertical="center"/>
      <protection locked="0"/>
    </xf>
    <xf numFmtId="0" fontId="71" fillId="42" borderId="68" xfId="0" applyFont="1" applyFill="1" applyBorder="1" applyAlignment="1" applyProtection="1">
      <alignment horizontal="center" vertical="center"/>
      <protection locked="0"/>
    </xf>
    <xf numFmtId="0" fontId="0" fillId="0" borderId="76" xfId="0" applyFill="1" applyBorder="1" applyAlignment="1">
      <alignment horizontal="center" vertical="center" wrapText="1"/>
    </xf>
    <xf numFmtId="0" fontId="0" fillId="0" borderId="19" xfId="0" applyBorder="1" applyAlignment="1">
      <alignment horizontal="center" vertical="center" wrapText="1"/>
    </xf>
    <xf numFmtId="0" fontId="0" fillId="0" borderId="0" xfId="0" applyFill="1" applyAlignment="1">
      <alignment wrapText="1"/>
    </xf>
    <xf numFmtId="165" fontId="71" fillId="42" borderId="21" xfId="0" applyNumberFormat="1" applyFont="1" applyFill="1" applyBorder="1" applyAlignment="1">
      <alignment horizontal="center" vertical="center"/>
    </xf>
    <xf numFmtId="0" fontId="47" fillId="0" borderId="0" xfId="0" applyFont="1" applyAlignment="1">
      <alignment horizontal="left"/>
    </xf>
    <xf numFmtId="0" fontId="1" fillId="39" borderId="0" xfId="0" applyFont="1" applyFill="1" applyBorder="1" applyAlignment="1">
      <alignment horizontal="center"/>
    </xf>
    <xf numFmtId="0" fontId="73" fillId="0" borderId="0" xfId="0" applyFont="1" applyBorder="1" applyAlignment="1">
      <alignment horizontal="left" vertical="center" wrapText="1"/>
    </xf>
    <xf numFmtId="0" fontId="73" fillId="0" borderId="63" xfId="0" applyFont="1" applyBorder="1" applyAlignment="1">
      <alignment horizontal="left" vertical="center" wrapText="1"/>
    </xf>
    <xf numFmtId="0" fontId="71" fillId="0" borderId="55" xfId="0" applyFont="1" applyBorder="1" applyAlignment="1">
      <alignment horizontal="center" vertical="center" wrapText="1"/>
    </xf>
    <xf numFmtId="0" fontId="71" fillId="0" borderId="56" xfId="0" applyFont="1" applyBorder="1" applyAlignment="1">
      <alignment horizontal="center" vertical="center" wrapText="1"/>
    </xf>
    <xf numFmtId="0" fontId="71" fillId="0" borderId="57" xfId="0" applyFont="1" applyBorder="1" applyAlignment="1">
      <alignment horizontal="center" vertical="center" wrapText="1"/>
    </xf>
    <xf numFmtId="0" fontId="71" fillId="0" borderId="81" xfId="0" applyFont="1" applyBorder="1" applyAlignment="1">
      <alignment horizontal="left" wrapText="1"/>
    </xf>
    <xf numFmtId="0" fontId="71" fillId="0" borderId="80" xfId="0" applyFont="1" applyBorder="1" applyAlignment="1">
      <alignment horizontal="left" wrapText="1"/>
    </xf>
    <xf numFmtId="0" fontId="73" fillId="0" borderId="52" xfId="0" applyFont="1" applyBorder="1" applyAlignment="1">
      <alignment horizontal="left" vertical="center" wrapText="1"/>
    </xf>
    <xf numFmtId="0" fontId="71" fillId="0" borderId="70" xfId="0" applyFont="1" applyBorder="1" applyAlignment="1">
      <alignment horizontal="left" wrapText="1"/>
    </xf>
    <xf numFmtId="0" fontId="73" fillId="0" borderId="0" xfId="0" applyFont="1" applyBorder="1" applyAlignment="1">
      <alignment horizontal="left" vertical="center"/>
    </xf>
    <xf numFmtId="0" fontId="73" fillId="0" borderId="63" xfId="0" applyFont="1" applyBorder="1" applyAlignment="1">
      <alignment horizontal="left" vertical="center"/>
    </xf>
    <xf numFmtId="1" fontId="71" fillId="40" borderId="74" xfId="0" applyNumberFormat="1" applyFont="1" applyFill="1" applyBorder="1" applyAlignment="1" applyProtection="1">
      <alignment horizontal="center" vertical="center"/>
      <protection locked="0"/>
    </xf>
    <xf numFmtId="1" fontId="71" fillId="40" borderId="41" xfId="0" applyNumberFormat="1" applyFont="1" applyFill="1" applyBorder="1" applyAlignment="1" applyProtection="1">
      <alignment horizontal="center" vertical="center"/>
      <protection locked="0"/>
    </xf>
    <xf numFmtId="1" fontId="71" fillId="40" borderId="51" xfId="0" applyNumberFormat="1" applyFont="1" applyFill="1" applyBorder="1" applyAlignment="1" applyProtection="1">
      <alignment horizontal="center" vertical="center"/>
      <protection locked="0"/>
    </xf>
    <xf numFmtId="0" fontId="74" fillId="0" borderId="55" xfId="0" applyFont="1" applyBorder="1" applyAlignment="1">
      <alignment horizontal="center" vertical="center" wrapText="1"/>
    </xf>
    <xf numFmtId="0" fontId="74" fillId="0" borderId="56" xfId="0" applyFont="1" applyBorder="1" applyAlignment="1">
      <alignment horizontal="center" vertical="center" wrapText="1"/>
    </xf>
    <xf numFmtId="0" fontId="74" fillId="0" borderId="57" xfId="0" applyFont="1" applyBorder="1" applyAlignment="1">
      <alignment horizontal="center" vertical="center" wrapText="1"/>
    </xf>
    <xf numFmtId="0" fontId="0" fillId="0" borderId="0" xfId="0" applyFont="1" applyAlignment="1">
      <alignment horizontal="left"/>
    </xf>
    <xf numFmtId="0" fontId="0" fillId="0" borderId="14" xfId="0" applyBorder="1" applyAlignment="1">
      <alignment horizontal="left"/>
    </xf>
    <xf numFmtId="0" fontId="0" fillId="0" borderId="63" xfId="0" applyBorder="1" applyAlignment="1">
      <alignment horizontal="left"/>
    </xf>
    <xf numFmtId="0" fontId="71" fillId="0" borderId="69" xfId="0" applyFont="1" applyBorder="1" applyAlignment="1">
      <alignment horizontal="left" wrapText="1"/>
    </xf>
    <xf numFmtId="0" fontId="73" fillId="0" borderId="64" xfId="0" applyFont="1" applyBorder="1" applyAlignment="1">
      <alignment horizontal="left" vertical="center" wrapText="1"/>
    </xf>
    <xf numFmtId="0" fontId="71" fillId="40" borderId="74" xfId="0" applyFont="1" applyFill="1" applyBorder="1" applyAlignment="1" applyProtection="1">
      <alignment horizontal="center" vertical="center"/>
      <protection locked="0"/>
    </xf>
    <xf numFmtId="0" fontId="71" fillId="40" borderId="41" xfId="0" applyFont="1" applyFill="1" applyBorder="1" applyAlignment="1" applyProtection="1">
      <alignment horizontal="center" vertical="center"/>
      <protection locked="0"/>
    </xf>
    <xf numFmtId="0" fontId="71" fillId="40" borderId="51" xfId="0" applyFont="1" applyFill="1" applyBorder="1" applyAlignment="1" applyProtection="1">
      <alignment horizontal="center" vertical="center"/>
      <protection locked="0"/>
    </xf>
    <xf numFmtId="0" fontId="73" fillId="0" borderId="52" xfId="0" applyFont="1" applyBorder="1" applyAlignment="1">
      <alignment horizontal="left" vertical="center"/>
    </xf>
    <xf numFmtId="0" fontId="71" fillId="0" borderId="62" xfId="0" applyFont="1" applyBorder="1" applyAlignment="1">
      <alignment horizontal="left" wrapText="1"/>
    </xf>
    <xf numFmtId="0" fontId="71" fillId="0" borderId="63" xfId="0" applyFont="1" applyBorder="1" applyAlignment="1">
      <alignment horizontal="left" wrapText="1"/>
    </xf>
    <xf numFmtId="0" fontId="71" fillId="0" borderId="75" xfId="0" applyFont="1" applyBorder="1" applyAlignment="1">
      <alignment horizontal="left" wrapText="1"/>
    </xf>
    <xf numFmtId="0" fontId="71" fillId="0" borderId="13" xfId="0" applyFont="1" applyBorder="1" applyAlignment="1">
      <alignment horizontal="left" wrapText="1"/>
    </xf>
    <xf numFmtId="0" fontId="71" fillId="0" borderId="14" xfId="0" applyFont="1" applyBorder="1" applyAlignment="1">
      <alignment horizontal="left" wrapText="1"/>
    </xf>
    <xf numFmtId="0" fontId="73" fillId="0" borderId="14" xfId="0" applyFont="1" applyBorder="1" applyAlignment="1">
      <alignment horizontal="left" vertical="center" wrapText="1"/>
    </xf>
    <xf numFmtId="0" fontId="71" fillId="40" borderId="74" xfId="0" applyFont="1" applyFill="1" applyBorder="1" applyAlignment="1" applyProtection="1">
      <alignment horizontal="center" vertical="center" wrapText="1"/>
      <protection locked="0"/>
    </xf>
    <xf numFmtId="0" fontId="71" fillId="40" borderId="41" xfId="0" applyFont="1" applyFill="1" applyBorder="1" applyAlignment="1" applyProtection="1">
      <alignment horizontal="center" vertical="center" wrapText="1"/>
      <protection locked="0"/>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79" xfId="0" applyBorder="1" applyAlignment="1">
      <alignment horizontal="left" vertical="center" wrapText="1"/>
    </xf>
    <xf numFmtId="0" fontId="0" fillId="0" borderId="88" xfId="0" applyBorder="1" applyAlignment="1">
      <alignment horizontal="left" vertical="center" wrapText="1"/>
    </xf>
    <xf numFmtId="0" fontId="71" fillId="0" borderId="40" xfId="0" applyFont="1" applyBorder="1" applyAlignment="1">
      <alignment horizontal="center" vertical="center" wrapText="1"/>
    </xf>
    <xf numFmtId="0" fontId="0" fillId="0" borderId="66"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73" fillId="0" borderId="72" xfId="0" applyFont="1" applyBorder="1" applyAlignment="1">
      <alignment horizontal="left" vertical="center" wrapText="1"/>
    </xf>
    <xf numFmtId="0" fontId="73" fillId="0" borderId="29" xfId="0" applyFont="1" applyBorder="1" applyAlignment="1">
      <alignment horizontal="left" vertical="center" wrapText="1"/>
    </xf>
    <xf numFmtId="0" fontId="73" fillId="0" borderId="22" xfId="0" applyFont="1" applyBorder="1" applyAlignment="1">
      <alignment horizontal="left" vertical="center" wrapText="1"/>
    </xf>
    <xf numFmtId="0" fontId="73" fillId="0" borderId="15" xfId="0" applyFont="1" applyBorder="1" applyAlignment="1">
      <alignment horizontal="left" vertical="center" wrapText="1"/>
    </xf>
    <xf numFmtId="0" fontId="71" fillId="0" borderId="69" xfId="0" applyFont="1" applyBorder="1" applyAlignment="1">
      <alignment horizontal="left"/>
    </xf>
    <xf numFmtId="0" fontId="71" fillId="40" borderId="71" xfId="0" applyFont="1" applyFill="1" applyBorder="1" applyAlignment="1" applyProtection="1">
      <alignment horizontal="center" vertical="center"/>
      <protection locked="0"/>
    </xf>
    <xf numFmtId="0" fontId="73" fillId="0" borderId="14" xfId="0" applyFont="1" applyBorder="1" applyAlignment="1">
      <alignment horizontal="left" vertical="center"/>
    </xf>
    <xf numFmtId="0" fontId="73" fillId="0" borderId="79" xfId="0" applyFont="1" applyBorder="1" applyAlignment="1">
      <alignment horizontal="left" vertical="center" wrapText="1"/>
    </xf>
    <xf numFmtId="0" fontId="71" fillId="40" borderId="71" xfId="0" applyFont="1" applyFill="1" applyBorder="1" applyAlignment="1" applyProtection="1">
      <alignment horizontal="center" vertical="center" wrapText="1"/>
      <protection locked="0"/>
    </xf>
    <xf numFmtId="0" fontId="71" fillId="0" borderId="64" xfId="0" applyFont="1" applyBorder="1" applyAlignment="1">
      <alignment horizontal="left" wrapText="1"/>
    </xf>
    <xf numFmtId="0" fontId="0" fillId="0" borderId="14" xfId="0" applyBorder="1" applyAlignment="1">
      <alignment horizontal="left" vertical="center" wrapText="1"/>
    </xf>
    <xf numFmtId="0" fontId="0" fillId="0" borderId="52" xfId="0" applyBorder="1" applyAlignment="1">
      <alignment horizontal="left" vertical="center" wrapText="1"/>
    </xf>
    <xf numFmtId="0" fontId="0" fillId="0" borderId="63"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xf>
    <xf numFmtId="0" fontId="0" fillId="0" borderId="14" xfId="0" applyBorder="1" applyAlignment="1">
      <alignment horizontal="left" vertical="center"/>
    </xf>
    <xf numFmtId="0" fontId="0" fillId="0" borderId="52" xfId="0" applyBorder="1" applyAlignment="1">
      <alignment horizontal="left" vertical="center"/>
    </xf>
    <xf numFmtId="0" fontId="0" fillId="0" borderId="52" xfId="0" applyFont="1" applyBorder="1" applyAlignment="1">
      <alignment horizontal="left" vertical="center" wrapText="1"/>
    </xf>
    <xf numFmtId="0" fontId="0" fillId="0" borderId="63" xfId="0" applyFont="1" applyBorder="1" applyAlignment="1">
      <alignment horizontal="left" vertical="center" wrapText="1"/>
    </xf>
    <xf numFmtId="0" fontId="0" fillId="0" borderId="28"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0" fillId="0" borderId="13" xfId="0" applyFont="1" applyBorder="1" applyAlignment="1">
      <alignment horizontal="center" vertical="center" textRotation="90" wrapText="1"/>
    </xf>
    <xf numFmtId="0" fontId="0" fillId="0" borderId="40" xfId="0" applyBorder="1" applyAlignment="1">
      <alignment horizontal="center" vertical="center" textRotation="90"/>
    </xf>
    <xf numFmtId="0" fontId="72" fillId="41" borderId="82" xfId="0" applyFont="1" applyFill="1" applyBorder="1" applyAlignment="1">
      <alignment horizontal="center"/>
    </xf>
    <xf numFmtId="0" fontId="72" fillId="41" borderId="63" xfId="0" applyFont="1" applyFill="1" applyBorder="1" applyAlignment="1">
      <alignment horizontal="center"/>
    </xf>
    <xf numFmtId="0" fontId="72" fillId="41" borderId="44" xfId="0" applyFont="1" applyFill="1" applyBorder="1" applyAlignment="1">
      <alignment horizontal="center"/>
    </xf>
    <xf numFmtId="0" fontId="71" fillId="0" borderId="84" xfId="0" applyFont="1" applyBorder="1" applyAlignment="1">
      <alignment horizontal="center" vertical="center" wrapText="1"/>
    </xf>
    <xf numFmtId="0" fontId="72" fillId="41" borderId="13" xfId="0" applyFont="1" applyFill="1" applyBorder="1" applyAlignment="1">
      <alignment horizontal="center" vertical="center"/>
    </xf>
    <xf numFmtId="0" fontId="72" fillId="41" borderId="14" xfId="0" applyFont="1" applyFill="1" applyBorder="1" applyAlignment="1">
      <alignment horizontal="center" vertical="center"/>
    </xf>
    <xf numFmtId="0" fontId="72" fillId="41" borderId="78" xfId="0" applyFont="1" applyFill="1" applyBorder="1" applyAlignment="1">
      <alignment horizontal="center" vertical="center"/>
    </xf>
    <xf numFmtId="0" fontId="71" fillId="0" borderId="83" xfId="0" applyFont="1" applyBorder="1" applyAlignment="1">
      <alignment horizontal="center" vertical="center" wrapText="1"/>
    </xf>
    <xf numFmtId="0" fontId="71" fillId="0" borderId="15" xfId="0" applyFont="1" applyBorder="1" applyAlignment="1">
      <alignment horizontal="left" wrapText="1"/>
    </xf>
    <xf numFmtId="9" fontId="39" fillId="0" borderId="16" xfId="109" applyFont="1" applyFill="1" applyBorder="1" applyAlignment="1" applyProtection="1">
      <alignment horizontal="center" vertical="center" wrapText="1"/>
    </xf>
    <xf numFmtId="0" fontId="39" fillId="0" borderId="0" xfId="44" applyFont="1" applyFill="1" applyAlignment="1" applyProtection="1">
      <alignment horizontal="left"/>
    </xf>
    <xf numFmtId="0" fontId="39" fillId="0" borderId="14" xfId="44" applyFont="1" applyBorder="1" applyAlignment="1" applyProtection="1">
      <alignment horizontal="left" vertical="center" wrapText="1"/>
    </xf>
    <xf numFmtId="0" fontId="52" fillId="36" borderId="10" xfId="44" applyFont="1" applyFill="1" applyBorder="1" applyAlignment="1" applyProtection="1">
      <alignment horizontal="center" vertical="center" wrapText="1"/>
    </xf>
    <xf numFmtId="0" fontId="52" fillId="36" borderId="11" xfId="44" applyFont="1" applyFill="1" applyBorder="1" applyAlignment="1" applyProtection="1">
      <alignment horizontal="center" vertical="center" wrapText="1"/>
    </xf>
    <xf numFmtId="0" fontId="38" fillId="0" borderId="17" xfId="44" applyFont="1" applyBorder="1" applyAlignment="1" applyProtection="1">
      <alignment horizontal="left" vertical="top" wrapText="1" indent="1"/>
    </xf>
    <xf numFmtId="0" fontId="38" fillId="0" borderId="18" xfId="44" applyFont="1" applyBorder="1" applyAlignment="1" applyProtection="1">
      <alignment horizontal="left" vertical="top" wrapText="1" indent="1"/>
    </xf>
    <xf numFmtId="9" fontId="39" fillId="0" borderId="17" xfId="109" applyFont="1" applyFill="1" applyBorder="1" applyAlignment="1" applyProtection="1">
      <alignment horizontal="center" vertical="center" wrapText="1"/>
    </xf>
    <xf numFmtId="9" fontId="39" fillId="0" borderId="18" xfId="109" applyFont="1" applyFill="1" applyBorder="1" applyAlignment="1" applyProtection="1">
      <alignment horizontal="center" vertical="center" wrapText="1"/>
    </xf>
    <xf numFmtId="9" fontId="39" fillId="0" borderId="19" xfId="109" applyFont="1" applyFill="1" applyBorder="1" applyAlignment="1" applyProtection="1">
      <alignment horizontal="center" vertical="center" wrapText="1"/>
    </xf>
    <xf numFmtId="9" fontId="39" fillId="0" borderId="17" xfId="109" applyFont="1" applyFill="1" applyBorder="1" applyAlignment="1">
      <alignment horizontal="center" vertical="center" wrapText="1"/>
    </xf>
    <xf numFmtId="9" fontId="39" fillId="0" borderId="18" xfId="109" applyFont="1" applyFill="1" applyBorder="1" applyAlignment="1">
      <alignment horizontal="center" vertical="center" wrapText="1"/>
    </xf>
    <xf numFmtId="9" fontId="39" fillId="0" borderId="19" xfId="109" applyFont="1" applyFill="1" applyBorder="1" applyAlignment="1">
      <alignment horizontal="center" vertical="center" wrapText="1"/>
    </xf>
    <xf numFmtId="0" fontId="38" fillId="0" borderId="0" xfId="161" applyFont="1" applyFill="1" applyBorder="1" applyAlignment="1">
      <alignment horizontal="center" vertical="center" wrapText="1"/>
    </xf>
    <xf numFmtId="0" fontId="53" fillId="0" borderId="0" xfId="1" applyFont="1" applyBorder="1" applyAlignment="1">
      <alignment horizontal="left" vertical="center" wrapText="1"/>
    </xf>
    <xf numFmtId="0" fontId="53" fillId="0" borderId="35" xfId="1" applyFont="1" applyBorder="1" applyAlignment="1">
      <alignment horizontal="left" vertical="center" wrapText="1"/>
    </xf>
    <xf numFmtId="0" fontId="39" fillId="0" borderId="0" xfId="45" applyFont="1" applyBorder="1" applyAlignment="1">
      <alignment horizontal="left" vertical="center" wrapText="1"/>
    </xf>
    <xf numFmtId="0" fontId="52" fillId="33" borderId="10" xfId="161" applyFont="1" applyFill="1" applyBorder="1" applyAlignment="1">
      <alignment horizontal="center" vertical="center" wrapText="1"/>
    </xf>
    <xf numFmtId="0" fontId="52" fillId="33" borderId="27" xfId="161" applyFont="1" applyFill="1" applyBorder="1" applyAlignment="1">
      <alignment horizontal="center" vertical="center" wrapText="1"/>
    </xf>
    <xf numFmtId="0" fontId="38" fillId="0" borderId="0" xfId="161" applyFont="1" applyFill="1" applyBorder="1" applyAlignment="1">
      <alignment horizontal="left" vertical="top" wrapText="1" indent="1"/>
    </xf>
    <xf numFmtId="0" fontId="53" fillId="0" borderId="0" xfId="1" applyFont="1" applyBorder="1" applyAlignment="1">
      <alignment horizontal="left" wrapText="1"/>
    </xf>
    <xf numFmtId="0" fontId="41" fillId="0" borderId="49" xfId="356" applyFont="1" applyFill="1" applyBorder="1" applyAlignment="1">
      <alignment horizontal="left" vertical="top" wrapText="1" indent="1"/>
    </xf>
    <xf numFmtId="0" fontId="65" fillId="0" borderId="53" xfId="356" applyBorder="1" applyAlignment="1">
      <alignment horizontal="left" vertical="top" wrapText="1" indent="1"/>
    </xf>
    <xf numFmtId="0" fontId="41" fillId="0" borderId="38" xfId="356" applyFont="1" applyFill="1" applyBorder="1" applyAlignment="1">
      <alignment horizontal="left" vertical="center" wrapText="1" indent="1"/>
    </xf>
    <xf numFmtId="0" fontId="41" fillId="0" borderId="46" xfId="356" applyFont="1" applyFill="1" applyBorder="1" applyAlignment="1">
      <alignment horizontal="left" vertical="center" wrapText="1" indent="1"/>
    </xf>
    <xf numFmtId="0" fontId="41" fillId="0" borderId="48" xfId="356" applyFont="1" applyFill="1" applyBorder="1" applyAlignment="1">
      <alignment horizontal="left" vertical="center" wrapText="1" indent="1"/>
    </xf>
    <xf numFmtId="0" fontId="39" fillId="37" borderId="41" xfId="74" applyFont="1" applyFill="1" applyBorder="1" applyAlignment="1">
      <alignment horizontal="left" vertical="center" wrapText="1"/>
    </xf>
    <xf numFmtId="0" fontId="41" fillId="0" borderId="49" xfId="356" applyFont="1" applyFill="1" applyBorder="1" applyAlignment="1">
      <alignment horizontal="center" vertical="top" wrapText="1"/>
    </xf>
    <xf numFmtId="0" fontId="65" fillId="0" borderId="48" xfId="356" applyBorder="1" applyAlignment="1">
      <alignment horizontal="center" vertical="top" wrapText="1"/>
    </xf>
    <xf numFmtId="0" fontId="41" fillId="0" borderId="48" xfId="356" applyFont="1" applyFill="1" applyBorder="1" applyAlignment="1">
      <alignment horizontal="left" vertical="top" wrapText="1" indent="1"/>
    </xf>
    <xf numFmtId="0" fontId="41" fillId="0" borderId="49" xfId="356" applyFont="1" applyFill="1" applyBorder="1" applyAlignment="1">
      <alignment horizontal="left" vertical="center" wrapText="1" indent="1"/>
    </xf>
    <xf numFmtId="0" fontId="65" fillId="0" borderId="53" xfId="356" applyBorder="1" applyAlignment="1">
      <alignment horizontal="left" vertical="center" wrapText="1" indent="1"/>
    </xf>
    <xf numFmtId="0" fontId="37" fillId="0" borderId="55" xfId="356" applyFont="1" applyBorder="1" applyAlignment="1">
      <alignment horizontal="center" vertical="center" wrapText="1"/>
    </xf>
    <xf numFmtId="0" fontId="37" fillId="0" borderId="57" xfId="356" applyFont="1" applyBorder="1" applyAlignment="1">
      <alignment horizontal="center" vertical="center" wrapText="1"/>
    </xf>
    <xf numFmtId="0" fontId="38" fillId="0" borderId="37" xfId="356" applyFont="1" applyBorder="1" applyAlignment="1">
      <alignment horizontal="left" vertical="center" wrapText="1"/>
    </xf>
    <xf numFmtId="0" fontId="38" fillId="0" borderId="51" xfId="356" applyFont="1" applyBorder="1" applyAlignment="1">
      <alignment horizontal="left" vertical="center" wrapText="1"/>
    </xf>
    <xf numFmtId="0" fontId="38" fillId="39" borderId="38" xfId="356" applyFont="1" applyFill="1" applyBorder="1" applyAlignment="1">
      <alignment vertical="top" wrapText="1"/>
    </xf>
    <xf numFmtId="0" fontId="38" fillId="39" borderId="53" xfId="356" applyFont="1" applyFill="1" applyBorder="1" applyAlignment="1">
      <alignment vertical="top" wrapText="1"/>
    </xf>
    <xf numFmtId="0" fontId="38" fillId="39" borderId="38" xfId="356" applyFont="1" applyFill="1" applyBorder="1" applyAlignment="1">
      <alignment horizontal="center" vertical="center" wrapText="1"/>
    </xf>
    <xf numFmtId="0" fontId="38" fillId="39" borderId="53" xfId="356" applyFont="1" applyFill="1" applyBorder="1" applyAlignment="1">
      <alignment horizontal="center" vertical="center" wrapText="1"/>
    </xf>
    <xf numFmtId="0" fontId="39" fillId="39" borderId="38" xfId="356" applyFont="1" applyFill="1" applyBorder="1" applyAlignment="1">
      <alignment horizontal="center" vertical="center" wrapText="1"/>
    </xf>
    <xf numFmtId="0" fontId="39" fillId="39" borderId="53" xfId="356" applyFont="1" applyFill="1" applyBorder="1" applyAlignment="1">
      <alignment horizontal="center" vertical="center" wrapText="1"/>
    </xf>
    <xf numFmtId="0" fontId="38" fillId="38" borderId="58" xfId="356" applyFont="1" applyFill="1" applyBorder="1" applyAlignment="1">
      <alignment horizontal="right" vertical="center" wrapText="1" indent="2"/>
    </xf>
    <xf numFmtId="0" fontId="65" fillId="38" borderId="61" xfId="356" applyFill="1" applyBorder="1" applyAlignment="1">
      <alignment horizontal="right" vertical="center" wrapText="1" indent="2"/>
    </xf>
    <xf numFmtId="0" fontId="38" fillId="38" borderId="38" xfId="356" applyFont="1" applyFill="1" applyBorder="1" applyAlignment="1">
      <alignment horizontal="center" vertical="center" wrapText="1"/>
    </xf>
    <xf numFmtId="0" fontId="38" fillId="38" borderId="53" xfId="356" applyFont="1" applyFill="1" applyBorder="1" applyAlignment="1">
      <alignment horizontal="center" vertical="center" wrapText="1"/>
    </xf>
    <xf numFmtId="0" fontId="65" fillId="0" borderId="38" xfId="356" applyBorder="1" applyAlignment="1">
      <alignment horizontal="left" vertical="center"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4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fmlaLink="$E$72"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firstButton="1" fmlaLink="$E$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B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B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B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B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B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B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B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B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317500</xdr:colOff>
          <xdr:row>85</xdr:row>
          <xdr:rowOff>38100</xdr:rowOff>
        </xdr:from>
        <xdr:to>
          <xdr:col>5</xdr:col>
          <xdr:colOff>984250</xdr:colOff>
          <xdr:row>85</xdr:row>
          <xdr:rowOff>260350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86</xdr:row>
          <xdr:rowOff>38100</xdr:rowOff>
        </xdr:from>
        <xdr:to>
          <xdr:col>5</xdr:col>
          <xdr:colOff>984250</xdr:colOff>
          <xdr:row>86</xdr:row>
          <xdr:rowOff>260350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87</xdr:row>
          <xdr:rowOff>38100</xdr:rowOff>
        </xdr:from>
        <xdr:to>
          <xdr:col>5</xdr:col>
          <xdr:colOff>984250</xdr:colOff>
          <xdr:row>87</xdr:row>
          <xdr:rowOff>260350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C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88</xdr:row>
          <xdr:rowOff>38100</xdr:rowOff>
        </xdr:from>
        <xdr:to>
          <xdr:col>5</xdr:col>
          <xdr:colOff>984250</xdr:colOff>
          <xdr:row>88</xdr:row>
          <xdr:rowOff>260350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C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5</xdr:col>
          <xdr:colOff>1308100</xdr:colOff>
          <xdr:row>73</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C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5</xdr:col>
          <xdr:colOff>1308100</xdr:colOff>
          <xdr:row>73</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C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71</xdr:row>
          <xdr:rowOff>69850</xdr:rowOff>
        </xdr:from>
        <xdr:to>
          <xdr:col>5</xdr:col>
          <xdr:colOff>1289050</xdr:colOff>
          <xdr:row>71</xdr:row>
          <xdr:rowOff>450850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C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72</xdr:row>
          <xdr:rowOff>69850</xdr:rowOff>
        </xdr:from>
        <xdr:to>
          <xdr:col>5</xdr:col>
          <xdr:colOff>1289050</xdr:colOff>
          <xdr:row>72</xdr:row>
          <xdr:rowOff>450850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C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89</xdr:row>
          <xdr:rowOff>38100</xdr:rowOff>
        </xdr:from>
        <xdr:to>
          <xdr:col>5</xdr:col>
          <xdr:colOff>984250</xdr:colOff>
          <xdr:row>89</xdr:row>
          <xdr:rowOff>260350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B5" sqref="B5"/>
    </sheetView>
  </sheetViews>
  <sheetFormatPr defaultRowHeight="14.5" x14ac:dyDescent="0.35"/>
  <sheetData>
    <row r="4" spans="2:2" x14ac:dyDescent="0.35">
      <c r="B4" t="s">
        <v>400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75"/>
  <sheetViews>
    <sheetView topLeftCell="A64" zoomScaleNormal="100" workbookViewId="0">
      <selection activeCell="H78" sqref="B2:H7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535"/>
    <col min="8" max="8" width="11.453125" style="536"/>
    <col min="9" max="9" width="2.7265625" customWidth="1"/>
  </cols>
  <sheetData>
    <row r="2" spans="2:8" ht="18.5" x14ac:dyDescent="0.45">
      <c r="B2" s="645" t="s">
        <v>389</v>
      </c>
      <c r="C2" s="645"/>
      <c r="D2" s="645"/>
      <c r="E2" s="645"/>
      <c r="F2" s="645"/>
      <c r="G2" s="645"/>
      <c r="H2" s="645"/>
    </row>
    <row r="4" spans="2:8" x14ac:dyDescent="0.35">
      <c r="B4" s="664" t="s">
        <v>232</v>
      </c>
      <c r="C4" s="664"/>
      <c r="D4" s="665"/>
      <c r="E4" s="665"/>
      <c r="F4" s="665"/>
      <c r="G4" s="665"/>
      <c r="H4" s="665"/>
    </row>
    <row r="5" spans="2:8" x14ac:dyDescent="0.35">
      <c r="B5" s="664" t="s">
        <v>233</v>
      </c>
      <c r="C5" s="664"/>
      <c r="D5" s="665"/>
      <c r="E5" s="665"/>
      <c r="F5" s="665"/>
      <c r="G5" s="665"/>
      <c r="H5" s="665"/>
    </row>
    <row r="6" spans="2:8" x14ac:dyDescent="0.35">
      <c r="B6" s="664" t="s">
        <v>234</v>
      </c>
      <c r="C6" s="664"/>
      <c r="D6" s="665"/>
      <c r="E6" s="665"/>
      <c r="F6" s="665"/>
      <c r="G6" s="665"/>
      <c r="H6" s="665"/>
    </row>
    <row r="7" spans="2:8" x14ac:dyDescent="0.35">
      <c r="B7" s="664" t="s">
        <v>125</v>
      </c>
      <c r="C7" s="664"/>
      <c r="D7" s="665"/>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294</v>
      </c>
      <c r="C10" s="646"/>
      <c r="D10" s="646"/>
      <c r="E10" s="646"/>
      <c r="F10" s="646"/>
      <c r="G10" s="646"/>
      <c r="H10" s="646"/>
    </row>
    <row r="11" spans="2:8" ht="15" thickBot="1" x14ac:dyDescent="0.4">
      <c r="B11" s="537"/>
      <c r="C11" s="537"/>
      <c r="D11" s="537"/>
      <c r="E11" s="537"/>
      <c r="F11" s="537"/>
      <c r="G11" s="538"/>
      <c r="H11" s="542"/>
    </row>
    <row r="12" spans="2:8" ht="58" customHeight="1" x14ac:dyDescent="0.35">
      <c r="B12" s="649" t="s">
        <v>305</v>
      </c>
      <c r="C12" s="667" t="s">
        <v>414</v>
      </c>
      <c r="D12" s="667"/>
      <c r="E12" s="667"/>
      <c r="F12" s="667"/>
      <c r="G12" s="582" t="s">
        <v>235</v>
      </c>
      <c r="H12" s="641" t="s">
        <v>415</v>
      </c>
    </row>
    <row r="13" spans="2:8" ht="29.15" customHeight="1" x14ac:dyDescent="0.35">
      <c r="B13" s="650"/>
      <c r="C13" s="585" t="s">
        <v>390</v>
      </c>
      <c r="D13" s="648" t="s">
        <v>236</v>
      </c>
      <c r="E13" s="648"/>
      <c r="F13" s="668"/>
      <c r="G13" s="583" t="s">
        <v>239</v>
      </c>
      <c r="H13" s="639"/>
    </row>
    <row r="14" spans="2:8" ht="30" customHeight="1" x14ac:dyDescent="0.35">
      <c r="B14" s="650"/>
      <c r="C14" s="585" t="s">
        <v>390</v>
      </c>
      <c r="D14" s="648" t="s">
        <v>237</v>
      </c>
      <c r="E14" s="648"/>
      <c r="F14" s="668"/>
      <c r="G14" s="583" t="s">
        <v>239</v>
      </c>
      <c r="H14" s="639"/>
    </row>
    <row r="15" spans="2:8" ht="30" customHeight="1" thickBot="1" x14ac:dyDescent="0.4">
      <c r="B15" s="651"/>
      <c r="C15" s="586" t="s">
        <v>390</v>
      </c>
      <c r="D15" s="654" t="s">
        <v>238</v>
      </c>
      <c r="E15" s="654"/>
      <c r="F15" s="654"/>
      <c r="G15" s="584" t="s">
        <v>239</v>
      </c>
      <c r="H15" s="640"/>
    </row>
    <row r="16" spans="2:8" ht="15" thickBot="1" x14ac:dyDescent="0.4">
      <c r="B16" s="537"/>
      <c r="C16" s="537"/>
      <c r="D16" s="537"/>
      <c r="E16" s="537"/>
      <c r="F16" s="537"/>
      <c r="G16" s="538"/>
      <c r="H16" s="542"/>
    </row>
    <row r="17" spans="2:8" ht="29" x14ac:dyDescent="0.35">
      <c r="B17" s="649" t="s">
        <v>306</v>
      </c>
      <c r="C17" s="667" t="s">
        <v>241</v>
      </c>
      <c r="D17" s="667"/>
      <c r="E17" s="667"/>
      <c r="F17" s="667"/>
      <c r="G17" s="582" t="s">
        <v>235</v>
      </c>
      <c r="H17" s="554" t="s">
        <v>240</v>
      </c>
    </row>
    <row r="18" spans="2:8" ht="30" customHeight="1" x14ac:dyDescent="0.35">
      <c r="B18" s="650"/>
      <c r="C18" s="598" t="s">
        <v>390</v>
      </c>
      <c r="D18" s="702" t="s">
        <v>245</v>
      </c>
      <c r="E18" s="702"/>
      <c r="F18" s="702"/>
      <c r="G18" s="583" t="s">
        <v>242</v>
      </c>
      <c r="H18" s="627"/>
    </row>
    <row r="19" spans="2:8" ht="30" customHeight="1" x14ac:dyDescent="0.35">
      <c r="B19" s="650"/>
      <c r="C19" s="538" t="s">
        <v>390</v>
      </c>
      <c r="D19" s="703" t="s">
        <v>246</v>
      </c>
      <c r="E19" s="703"/>
      <c r="F19" s="703"/>
      <c r="G19" s="587" t="s">
        <v>242</v>
      </c>
      <c r="H19" s="627"/>
    </row>
    <row r="20" spans="2:8" x14ac:dyDescent="0.35">
      <c r="B20" s="650"/>
      <c r="C20" s="543"/>
      <c r="D20" s="543"/>
      <c r="E20" s="543"/>
      <c r="F20" s="543"/>
      <c r="G20" s="544"/>
      <c r="H20" s="545"/>
    </row>
    <row r="21" spans="2:8" ht="30" customHeight="1" x14ac:dyDescent="0.35">
      <c r="B21" s="650"/>
      <c r="C21" s="603" t="s">
        <v>390</v>
      </c>
      <c r="D21" s="700" t="s">
        <v>247</v>
      </c>
      <c r="E21" s="700"/>
      <c r="F21" s="700"/>
      <c r="G21" s="590" t="s">
        <v>242</v>
      </c>
      <c r="H21" s="627"/>
    </row>
    <row r="22" spans="2:8" ht="30" customHeight="1" x14ac:dyDescent="0.35">
      <c r="B22" s="650"/>
      <c r="C22" s="603" t="s">
        <v>390</v>
      </c>
      <c r="D22" s="700" t="s">
        <v>285</v>
      </c>
      <c r="E22" s="700"/>
      <c r="F22" s="700"/>
      <c r="G22" s="590" t="s">
        <v>244</v>
      </c>
      <c r="H22" s="627"/>
    </row>
    <row r="23" spans="2:8" ht="30" customHeight="1" thickBot="1" x14ac:dyDescent="0.4">
      <c r="B23" s="651"/>
      <c r="C23" s="540" t="s">
        <v>390</v>
      </c>
      <c r="D23" s="701" t="s">
        <v>243</v>
      </c>
      <c r="E23" s="701"/>
      <c r="F23" s="701"/>
      <c r="G23" s="588" t="s">
        <v>244</v>
      </c>
      <c r="H23" s="628"/>
    </row>
    <row r="26" spans="2:8" ht="15.5" x14ac:dyDescent="0.35">
      <c r="B26" s="646" t="s">
        <v>292</v>
      </c>
      <c r="C26" s="646"/>
      <c r="D26" s="646"/>
      <c r="E26" s="646"/>
      <c r="F26" s="646"/>
      <c r="G26" s="646"/>
      <c r="H26" s="646"/>
    </row>
    <row r="27" spans="2:8" ht="15" thickBot="1" x14ac:dyDescent="0.4"/>
    <row r="28" spans="2:8" ht="60" customHeight="1" x14ac:dyDescent="0.35">
      <c r="B28" s="649" t="s">
        <v>304</v>
      </c>
      <c r="C28" s="667" t="s">
        <v>299</v>
      </c>
      <c r="D28" s="667"/>
      <c r="E28" s="667"/>
      <c r="F28" s="667"/>
      <c r="G28" s="582" t="s">
        <v>27</v>
      </c>
      <c r="H28" s="554" t="s">
        <v>240</v>
      </c>
    </row>
    <row r="29" spans="2:8" x14ac:dyDescent="0.35">
      <c r="B29" s="650"/>
      <c r="C29" s="598" t="s">
        <v>390</v>
      </c>
      <c r="D29" s="611" t="s">
        <v>270</v>
      </c>
      <c r="E29" s="611"/>
      <c r="F29" s="611"/>
      <c r="G29" s="583">
        <v>6</v>
      </c>
      <c r="H29" s="669"/>
    </row>
    <row r="30" spans="2:8" x14ac:dyDescent="0.35">
      <c r="B30" s="650"/>
      <c r="C30" s="603" t="s">
        <v>390</v>
      </c>
      <c r="D30" s="610" t="s">
        <v>271</v>
      </c>
      <c r="E30" s="610"/>
      <c r="F30" s="610"/>
      <c r="G30" s="590">
        <v>4</v>
      </c>
      <c r="H30" s="670"/>
    </row>
    <row r="31" spans="2:8" x14ac:dyDescent="0.35">
      <c r="B31" s="650"/>
      <c r="C31" s="603" t="s">
        <v>390</v>
      </c>
      <c r="D31" s="610" t="s">
        <v>272</v>
      </c>
      <c r="E31" s="610"/>
      <c r="F31" s="610"/>
      <c r="G31" s="590">
        <v>2</v>
      </c>
      <c r="H31" s="670"/>
    </row>
    <row r="32" spans="2:8" ht="15" thickBot="1" x14ac:dyDescent="0.4">
      <c r="B32" s="651"/>
      <c r="C32" s="540" t="s">
        <v>390</v>
      </c>
      <c r="D32" s="539" t="s">
        <v>273</v>
      </c>
      <c r="E32" s="539"/>
      <c r="F32" s="539"/>
      <c r="G32" s="588">
        <v>0</v>
      </c>
      <c r="H32" s="671"/>
    </row>
    <row r="33" spans="2:8" ht="15" thickBot="1" x14ac:dyDescent="0.4"/>
    <row r="34" spans="2:8" ht="29" x14ac:dyDescent="0.35">
      <c r="B34" s="649" t="s">
        <v>303</v>
      </c>
      <c r="C34" s="694" t="s">
        <v>274</v>
      </c>
      <c r="D34" s="694"/>
      <c r="E34" s="694"/>
      <c r="F34" s="694"/>
      <c r="G34" s="582" t="s">
        <v>27</v>
      </c>
      <c r="H34" s="554" t="s">
        <v>240</v>
      </c>
    </row>
    <row r="35" spans="2:8" ht="15" customHeight="1" x14ac:dyDescent="0.35">
      <c r="B35" s="650"/>
      <c r="C35" s="598" t="s">
        <v>390</v>
      </c>
      <c r="D35" s="704" t="s">
        <v>275</v>
      </c>
      <c r="E35" s="704"/>
      <c r="F35" s="704"/>
      <c r="G35" s="583">
        <v>0</v>
      </c>
      <c r="H35" s="669"/>
    </row>
    <row r="36" spans="2:8" ht="15" customHeight="1" x14ac:dyDescent="0.35">
      <c r="B36" s="650"/>
      <c r="C36" s="603" t="s">
        <v>390</v>
      </c>
      <c r="D36" s="705" t="s">
        <v>276</v>
      </c>
      <c r="E36" s="705"/>
      <c r="F36" s="705"/>
      <c r="G36" s="590">
        <v>2</v>
      </c>
      <c r="H36" s="670"/>
    </row>
    <row r="37" spans="2:8" ht="15" customHeight="1" x14ac:dyDescent="0.35">
      <c r="B37" s="650"/>
      <c r="C37" s="603" t="s">
        <v>390</v>
      </c>
      <c r="D37" s="705" t="s">
        <v>277</v>
      </c>
      <c r="E37" s="705"/>
      <c r="F37" s="705"/>
      <c r="G37" s="590">
        <v>4</v>
      </c>
      <c r="H37" s="670"/>
    </row>
    <row r="38" spans="2:8" ht="30" customHeight="1" x14ac:dyDescent="0.35">
      <c r="B38" s="650"/>
      <c r="C38" s="603" t="s">
        <v>390</v>
      </c>
      <c r="D38" s="700" t="s">
        <v>279</v>
      </c>
      <c r="E38" s="700"/>
      <c r="F38" s="700"/>
      <c r="G38" s="590">
        <v>8</v>
      </c>
      <c r="H38" s="670"/>
    </row>
    <row r="39" spans="2:8" ht="30" customHeight="1" thickBot="1" x14ac:dyDescent="0.4">
      <c r="B39" s="651"/>
      <c r="C39" s="540" t="s">
        <v>390</v>
      </c>
      <c r="D39" s="701" t="s">
        <v>278</v>
      </c>
      <c r="E39" s="701"/>
      <c r="F39" s="701"/>
      <c r="G39" s="588">
        <v>10</v>
      </c>
      <c r="H39" s="671"/>
    </row>
    <row r="40" spans="2:8" ht="15" thickBot="1" x14ac:dyDescent="0.4"/>
    <row r="41" spans="2:8" ht="29" x14ac:dyDescent="0.35">
      <c r="B41" s="649" t="s">
        <v>302</v>
      </c>
      <c r="C41" s="652" t="s">
        <v>282</v>
      </c>
      <c r="D41" s="653"/>
      <c r="E41" s="653"/>
      <c r="F41" s="655"/>
      <c r="G41" s="582" t="s">
        <v>235</v>
      </c>
      <c r="H41" s="554" t="s">
        <v>240</v>
      </c>
    </row>
    <row r="42" spans="2:8" ht="30" customHeight="1" x14ac:dyDescent="0.35">
      <c r="B42" s="650"/>
      <c r="C42" s="598" t="s">
        <v>390</v>
      </c>
      <c r="D42" s="704" t="s">
        <v>296</v>
      </c>
      <c r="E42" s="704"/>
      <c r="F42" s="704"/>
      <c r="G42" s="583" t="s">
        <v>281</v>
      </c>
      <c r="H42" s="631"/>
    </row>
    <row r="43" spans="2:8" ht="30" customHeight="1" thickBot="1" x14ac:dyDescent="0.4">
      <c r="B43" s="651"/>
      <c r="C43" s="540" t="s">
        <v>390</v>
      </c>
      <c r="D43" s="706" t="s">
        <v>280</v>
      </c>
      <c r="E43" s="706"/>
      <c r="F43" s="706"/>
      <c r="G43" s="588" t="s">
        <v>242</v>
      </c>
      <c r="H43" s="632"/>
    </row>
    <row r="44" spans="2:8" ht="15" thickBot="1" x14ac:dyDescent="0.4"/>
    <row r="45" spans="2:8" ht="29" customHeight="1" x14ac:dyDescent="0.35">
      <c r="B45" s="649" t="s">
        <v>406</v>
      </c>
      <c r="C45" s="675" t="s">
        <v>421</v>
      </c>
      <c r="D45" s="667"/>
      <c r="E45" s="667"/>
      <c r="F45" s="667"/>
      <c r="G45" s="606" t="s">
        <v>27</v>
      </c>
      <c r="H45" s="566" t="s">
        <v>240</v>
      </c>
    </row>
    <row r="46" spans="2:8" ht="30" customHeight="1" x14ac:dyDescent="0.35">
      <c r="B46" s="650"/>
      <c r="C46" s="709" t="s">
        <v>390</v>
      </c>
      <c r="D46" s="690" t="s">
        <v>411</v>
      </c>
      <c r="E46" s="690"/>
      <c r="F46" s="691"/>
      <c r="G46" s="687" t="s">
        <v>345</v>
      </c>
      <c r="H46" s="679"/>
    </row>
    <row r="47" spans="2:8" ht="30" customHeight="1" x14ac:dyDescent="0.35">
      <c r="B47" s="650"/>
      <c r="C47" s="710"/>
      <c r="D47" s="647"/>
      <c r="E47" s="647"/>
      <c r="F47" s="692"/>
      <c r="G47" s="688"/>
      <c r="H47" s="680"/>
    </row>
    <row r="48" spans="2:8" ht="30" customHeight="1" x14ac:dyDescent="0.35">
      <c r="B48" s="650"/>
      <c r="C48" s="711"/>
      <c r="D48" s="678"/>
      <c r="E48" s="678"/>
      <c r="F48" s="693"/>
      <c r="G48" s="689"/>
      <c r="H48" s="680"/>
    </row>
    <row r="49" spans="2:11" ht="15" customHeight="1" thickBot="1" x14ac:dyDescent="0.4">
      <c r="B49" s="650"/>
      <c r="C49" s="567"/>
      <c r="D49" s="568"/>
      <c r="E49" s="568"/>
      <c r="F49" s="568"/>
      <c r="G49" s="569"/>
      <c r="H49" s="570"/>
    </row>
    <row r="50" spans="2:11" ht="30" customHeight="1" x14ac:dyDescent="0.35">
      <c r="B50" s="650"/>
      <c r="C50" s="655" t="s">
        <v>398</v>
      </c>
      <c r="D50" s="667"/>
      <c r="E50" s="667"/>
      <c r="F50" s="667"/>
      <c r="G50" s="606" t="s">
        <v>300</v>
      </c>
      <c r="H50" s="566" t="s">
        <v>240</v>
      </c>
    </row>
    <row r="51" spans="2:11" ht="60" customHeight="1" x14ac:dyDescent="0.35">
      <c r="B51" s="650"/>
      <c r="C51" s="608" t="s">
        <v>390</v>
      </c>
      <c r="D51" s="708" t="s">
        <v>422</v>
      </c>
      <c r="E51" s="708"/>
      <c r="F51" s="708"/>
      <c r="G51" s="609" t="s">
        <v>409</v>
      </c>
      <c r="H51" s="635"/>
    </row>
    <row r="52" spans="2:11" ht="30" customHeight="1" thickBot="1" x14ac:dyDescent="0.4">
      <c r="B52" s="651"/>
      <c r="C52" s="571" t="s">
        <v>390</v>
      </c>
      <c r="D52" s="707" t="s">
        <v>423</v>
      </c>
      <c r="E52" s="707"/>
      <c r="F52" s="707"/>
      <c r="G52" s="607">
        <v>0</v>
      </c>
      <c r="H52" s="630"/>
    </row>
    <row r="53" spans="2:11" ht="15" thickBot="1" x14ac:dyDescent="0.4"/>
    <row r="54" spans="2:11" ht="29" x14ac:dyDescent="0.35">
      <c r="B54" s="649" t="s">
        <v>396</v>
      </c>
      <c r="C54" s="667" t="s">
        <v>253</v>
      </c>
      <c r="D54" s="667"/>
      <c r="E54" s="667"/>
      <c r="F54" s="667"/>
      <c r="G54" s="582" t="s">
        <v>235</v>
      </c>
      <c r="H54" s="554" t="s">
        <v>240</v>
      </c>
    </row>
    <row r="55" spans="2:11" ht="45" customHeight="1" x14ac:dyDescent="0.35">
      <c r="B55" s="650"/>
      <c r="C55" s="598" t="s">
        <v>390</v>
      </c>
      <c r="D55" s="702" t="s">
        <v>259</v>
      </c>
      <c r="E55" s="702"/>
      <c r="F55" s="702"/>
      <c r="G55" s="594" t="s">
        <v>256</v>
      </c>
      <c r="H55" s="627"/>
      <c r="I55" s="712"/>
    </row>
    <row r="56" spans="2:11" ht="45" customHeight="1" x14ac:dyDescent="0.35">
      <c r="B56" s="650"/>
      <c r="C56" s="603" t="s">
        <v>390</v>
      </c>
      <c r="D56" s="700" t="s">
        <v>257</v>
      </c>
      <c r="E56" s="700"/>
      <c r="F56" s="700"/>
      <c r="G56" s="590" t="s">
        <v>252</v>
      </c>
      <c r="H56" s="627"/>
      <c r="I56" s="712"/>
    </row>
    <row r="57" spans="2:11" ht="45" customHeight="1" x14ac:dyDescent="0.35">
      <c r="B57" s="650"/>
      <c r="C57" s="603" t="s">
        <v>390</v>
      </c>
      <c r="D57" s="700" t="s">
        <v>260</v>
      </c>
      <c r="E57" s="700"/>
      <c r="F57" s="700"/>
      <c r="G57" s="590" t="s">
        <v>252</v>
      </c>
      <c r="H57" s="627"/>
      <c r="I57" s="712"/>
    </row>
    <row r="58" spans="2:11" ht="45" customHeight="1" thickBot="1" x14ac:dyDescent="0.4">
      <c r="B58" s="651"/>
      <c r="C58" s="540" t="s">
        <v>390</v>
      </c>
      <c r="D58" s="701" t="s">
        <v>258</v>
      </c>
      <c r="E58" s="701"/>
      <c r="F58" s="701"/>
      <c r="G58" s="588">
        <v>0</v>
      </c>
      <c r="H58" s="628"/>
      <c r="I58" s="712"/>
    </row>
    <row r="59" spans="2:11" ht="15" thickBot="1" x14ac:dyDescent="0.4"/>
    <row r="60" spans="2:11" ht="32.15" customHeight="1" x14ac:dyDescent="0.35">
      <c r="B60" s="649" t="s">
        <v>307</v>
      </c>
      <c r="C60" s="667" t="s">
        <v>2</v>
      </c>
      <c r="D60" s="667"/>
      <c r="E60" s="667"/>
      <c r="F60" s="667"/>
      <c r="G60" s="582" t="s">
        <v>27</v>
      </c>
      <c r="H60" s="554" t="s">
        <v>240</v>
      </c>
      <c r="I60" s="537"/>
      <c r="J60" s="537"/>
    </row>
    <row r="61" spans="2:11" ht="30" customHeight="1" x14ac:dyDescent="0.35">
      <c r="B61" s="650"/>
      <c r="C61" s="600" t="s">
        <v>390</v>
      </c>
      <c r="D61" s="702" t="s">
        <v>297</v>
      </c>
      <c r="E61" s="702"/>
      <c r="F61" s="702"/>
      <c r="G61" s="583">
        <v>3</v>
      </c>
      <c r="H61" s="669"/>
      <c r="I61" s="537"/>
      <c r="J61" s="537"/>
      <c r="K61" s="537"/>
    </row>
    <row r="62" spans="2:11" ht="45" customHeight="1" x14ac:dyDescent="0.35">
      <c r="B62" s="650"/>
      <c r="C62" s="599" t="s">
        <v>390</v>
      </c>
      <c r="D62" s="700" t="s">
        <v>298</v>
      </c>
      <c r="E62" s="700"/>
      <c r="F62" s="700"/>
      <c r="G62" s="590" t="s">
        <v>239</v>
      </c>
      <c r="H62" s="670"/>
      <c r="I62" s="537"/>
      <c r="J62" s="537"/>
      <c r="K62" s="548"/>
    </row>
    <row r="63" spans="2:11" ht="30" customHeight="1" x14ac:dyDescent="0.35">
      <c r="B63" s="650"/>
      <c r="C63" s="601" t="s">
        <v>390</v>
      </c>
      <c r="D63" s="703" t="s">
        <v>301</v>
      </c>
      <c r="E63" s="703"/>
      <c r="F63" s="703"/>
      <c r="G63" s="587">
        <v>0</v>
      </c>
      <c r="H63" s="670"/>
      <c r="I63" s="537"/>
      <c r="J63" s="537"/>
      <c r="K63" s="548"/>
    </row>
    <row r="64" spans="2:11" ht="15" thickBot="1" x14ac:dyDescent="0.4">
      <c r="B64" s="686"/>
      <c r="C64" s="555"/>
      <c r="D64" s="556"/>
      <c r="E64" s="556"/>
      <c r="F64" s="556"/>
      <c r="G64" s="558"/>
      <c r="H64" s="562"/>
      <c r="J64" s="537"/>
    </row>
    <row r="65" spans="2:11" ht="30" customHeight="1" x14ac:dyDescent="0.35">
      <c r="B65" s="650"/>
      <c r="C65" s="673" t="s">
        <v>287</v>
      </c>
      <c r="D65" s="674"/>
      <c r="E65" s="674"/>
      <c r="F65" s="699"/>
      <c r="G65" s="565" t="s">
        <v>27</v>
      </c>
      <c r="H65" s="566" t="s">
        <v>240</v>
      </c>
      <c r="J65" s="537"/>
    </row>
    <row r="66" spans="2:11" ht="15" customHeight="1" x14ac:dyDescent="0.35">
      <c r="B66" s="650"/>
      <c r="C66" s="600" t="s">
        <v>390</v>
      </c>
      <c r="D66" s="704" t="s">
        <v>266</v>
      </c>
      <c r="E66" s="704"/>
      <c r="F66" s="704"/>
      <c r="G66" s="583">
        <v>2</v>
      </c>
      <c r="H66" s="670"/>
      <c r="J66" s="537"/>
      <c r="K66" s="537"/>
    </row>
    <row r="67" spans="2:11" ht="15" customHeight="1" x14ac:dyDescent="0.35">
      <c r="B67" s="650"/>
      <c r="C67" s="599" t="s">
        <v>390</v>
      </c>
      <c r="D67" s="705" t="s">
        <v>264</v>
      </c>
      <c r="E67" s="705"/>
      <c r="F67" s="705"/>
      <c r="G67" s="590">
        <v>1</v>
      </c>
      <c r="H67" s="670"/>
      <c r="J67" s="537"/>
      <c r="K67" s="537"/>
    </row>
    <row r="68" spans="2:11" ht="15" customHeight="1" thickBot="1" x14ac:dyDescent="0.4">
      <c r="B68" s="651"/>
      <c r="C68" s="602" t="s">
        <v>390</v>
      </c>
      <c r="D68" s="706" t="s">
        <v>265</v>
      </c>
      <c r="E68" s="706"/>
      <c r="F68" s="706"/>
      <c r="G68" s="588">
        <v>0</v>
      </c>
      <c r="H68" s="671"/>
      <c r="J68" s="537"/>
      <c r="K68" s="537"/>
    </row>
    <row r="69" spans="2:11" ht="15" customHeight="1" thickBot="1" x14ac:dyDescent="0.4">
      <c r="B69" s="552"/>
      <c r="C69" s="550"/>
      <c r="D69" s="551"/>
      <c r="E69" s="551"/>
      <c r="F69" s="551"/>
      <c r="G69" s="538"/>
      <c r="H69" s="553"/>
      <c r="J69" s="537"/>
      <c r="K69" s="537"/>
    </row>
    <row r="70" spans="2:11" ht="29" x14ac:dyDescent="0.35">
      <c r="B70" s="649" t="s">
        <v>308</v>
      </c>
      <c r="C70" s="694" t="s">
        <v>283</v>
      </c>
      <c r="D70" s="694"/>
      <c r="E70" s="694"/>
      <c r="F70" s="694"/>
      <c r="G70" s="582" t="s">
        <v>235</v>
      </c>
      <c r="H70" s="554" t="s">
        <v>240</v>
      </c>
      <c r="J70" s="548"/>
    </row>
    <row r="71" spans="2:11" ht="30" customHeight="1" x14ac:dyDescent="0.35">
      <c r="B71" s="650"/>
      <c r="C71" s="598" t="s">
        <v>390</v>
      </c>
      <c r="D71" s="702" t="s">
        <v>284</v>
      </c>
      <c r="E71" s="702"/>
      <c r="F71" s="702"/>
      <c r="G71" s="583" t="s">
        <v>239</v>
      </c>
      <c r="H71" s="633"/>
    </row>
    <row r="72" spans="2:11" s="534" customFormat="1" ht="30" customHeight="1" thickBot="1" x14ac:dyDescent="0.4">
      <c r="B72" s="651"/>
      <c r="C72" s="547" t="s">
        <v>390</v>
      </c>
      <c r="D72" s="701" t="s">
        <v>288</v>
      </c>
      <c r="E72" s="701"/>
      <c r="F72" s="701"/>
      <c r="G72" s="591" t="s">
        <v>242</v>
      </c>
      <c r="H72" s="636"/>
    </row>
    <row r="73" spans="2:11" s="534" customFormat="1" ht="15" customHeight="1" thickBot="1" x14ac:dyDescent="0.4"/>
    <row r="74" spans="2:11" ht="29.5" thickBot="1" x14ac:dyDescent="0.4">
      <c r="B74" s="649" t="s">
        <v>407</v>
      </c>
      <c r="C74" s="667" t="s">
        <v>424</v>
      </c>
      <c r="D74" s="667"/>
      <c r="E74" s="667"/>
      <c r="F74" s="667"/>
      <c r="G74" s="592" t="s">
        <v>4</v>
      </c>
      <c r="H74" s="637" t="s">
        <v>408</v>
      </c>
    </row>
    <row r="75" spans="2:11" ht="46" customHeight="1" thickBot="1" x14ac:dyDescent="0.4">
      <c r="B75" s="651"/>
      <c r="C75" s="623" t="s">
        <v>390</v>
      </c>
      <c r="D75" s="684" t="s">
        <v>413</v>
      </c>
      <c r="E75" s="684"/>
      <c r="F75" s="685"/>
      <c r="G75" s="593" t="s">
        <v>267</v>
      </c>
      <c r="H75" s="644"/>
    </row>
  </sheetData>
  <mergeCells count="72">
    <mergeCell ref="B74:B75"/>
    <mergeCell ref="C74:F74"/>
    <mergeCell ref="D75:F75"/>
    <mergeCell ref="B60:B68"/>
    <mergeCell ref="C60:F60"/>
    <mergeCell ref="D61:F61"/>
    <mergeCell ref="D68:F68"/>
    <mergeCell ref="B70:B72"/>
    <mergeCell ref="C70:F70"/>
    <mergeCell ref="D71:F71"/>
    <mergeCell ref="D72:F72"/>
    <mergeCell ref="H61:H63"/>
    <mergeCell ref="D62:F62"/>
    <mergeCell ref="D63:F63"/>
    <mergeCell ref="C65:F65"/>
    <mergeCell ref="D66:F66"/>
    <mergeCell ref="H66:H68"/>
    <mergeCell ref="D67:F67"/>
    <mergeCell ref="B54:B58"/>
    <mergeCell ref="C54:F54"/>
    <mergeCell ref="D55:F55"/>
    <mergeCell ref="I55:I58"/>
    <mergeCell ref="D56:F56"/>
    <mergeCell ref="D57:F57"/>
    <mergeCell ref="D58:F58"/>
    <mergeCell ref="B45:B52"/>
    <mergeCell ref="C45:F45"/>
    <mergeCell ref="C46:C48"/>
    <mergeCell ref="D46:F48"/>
    <mergeCell ref="G46:G48"/>
    <mergeCell ref="H46:H48"/>
    <mergeCell ref="C50:F50"/>
    <mergeCell ref="D51:F51"/>
    <mergeCell ref="D52:F52"/>
    <mergeCell ref="D38:F38"/>
    <mergeCell ref="D39:F39"/>
    <mergeCell ref="B41:B43"/>
    <mergeCell ref="C41:F41"/>
    <mergeCell ref="D42:F42"/>
    <mergeCell ref="D43:F43"/>
    <mergeCell ref="B26:H26"/>
    <mergeCell ref="B28:B32"/>
    <mergeCell ref="C28:F28"/>
    <mergeCell ref="H29:H32"/>
    <mergeCell ref="B34:B39"/>
    <mergeCell ref="C34:F34"/>
    <mergeCell ref="D35:F35"/>
    <mergeCell ref="H35:H39"/>
    <mergeCell ref="D36:F36"/>
    <mergeCell ref="D37:F37"/>
    <mergeCell ref="B17:B23"/>
    <mergeCell ref="C17:F17"/>
    <mergeCell ref="D18:F18"/>
    <mergeCell ref="D19:F19"/>
    <mergeCell ref="D21:F21"/>
    <mergeCell ref="D22:F22"/>
    <mergeCell ref="D23:F23"/>
    <mergeCell ref="B7:C7"/>
    <mergeCell ref="D7:H7"/>
    <mergeCell ref="B10:H10"/>
    <mergeCell ref="B12:B15"/>
    <mergeCell ref="C12:F12"/>
    <mergeCell ref="D13:F13"/>
    <mergeCell ref="D14:F14"/>
    <mergeCell ref="D15:F15"/>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election activeCell="H78" sqref="B2:H7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535"/>
    <col min="8" max="8" width="11.453125" style="536"/>
    <col min="9" max="9" width="2.7265625" customWidth="1"/>
  </cols>
  <sheetData>
    <row r="2" spans="2:8" ht="18.5" x14ac:dyDescent="0.45">
      <c r="B2" s="645" t="s">
        <v>342</v>
      </c>
      <c r="C2" s="645"/>
      <c r="D2" s="645"/>
      <c r="E2" s="645"/>
      <c r="F2" s="645"/>
      <c r="G2" s="645"/>
      <c r="H2" s="645"/>
    </row>
    <row r="4" spans="2:8" x14ac:dyDescent="0.35">
      <c r="B4" s="664" t="s">
        <v>232</v>
      </c>
      <c r="C4" s="664"/>
      <c r="D4" s="665"/>
      <c r="E4" s="665"/>
      <c r="F4" s="665"/>
      <c r="G4" s="665"/>
      <c r="H4" s="665"/>
    </row>
    <row r="5" spans="2:8" x14ac:dyDescent="0.35">
      <c r="B5" s="664" t="s">
        <v>233</v>
      </c>
      <c r="C5" s="664"/>
      <c r="D5" s="666"/>
      <c r="E5" s="666"/>
      <c r="F5" s="666"/>
      <c r="G5" s="666"/>
      <c r="H5" s="666"/>
    </row>
    <row r="6" spans="2:8" x14ac:dyDescent="0.35">
      <c r="B6" s="664" t="s">
        <v>234</v>
      </c>
      <c r="C6" s="664"/>
      <c r="D6" s="666"/>
      <c r="E6" s="666"/>
      <c r="F6" s="666"/>
      <c r="G6" s="666"/>
      <c r="H6" s="666"/>
    </row>
    <row r="7" spans="2:8" x14ac:dyDescent="0.35">
      <c r="B7" s="664" t="s">
        <v>125</v>
      </c>
      <c r="C7" s="664"/>
      <c r="D7" s="666"/>
      <c r="E7" s="666"/>
      <c r="F7" s="666"/>
      <c r="G7" s="666"/>
      <c r="H7" s="666"/>
    </row>
    <row r="8" spans="2:8" x14ac:dyDescent="0.35">
      <c r="C8" s="541"/>
      <c r="D8" s="541"/>
      <c r="E8" s="541"/>
      <c r="F8" s="541"/>
      <c r="G8" s="541"/>
      <c r="H8" s="541"/>
    </row>
    <row r="9" spans="2:8" x14ac:dyDescent="0.35">
      <c r="B9" s="537"/>
      <c r="C9" s="537"/>
      <c r="D9" s="537"/>
      <c r="E9" s="537"/>
      <c r="F9" s="537"/>
      <c r="G9" s="538"/>
      <c r="H9" s="542"/>
    </row>
    <row r="10" spans="2:8" ht="15.5" x14ac:dyDescent="0.35">
      <c r="B10" s="646" t="s">
        <v>343</v>
      </c>
      <c r="C10" s="646"/>
      <c r="D10" s="646"/>
      <c r="E10" s="646"/>
      <c r="F10" s="646"/>
      <c r="G10" s="646"/>
      <c r="H10" s="646"/>
    </row>
    <row r="11" spans="2:8" ht="15" thickBot="1" x14ac:dyDescent="0.4"/>
    <row r="12" spans="2:8" ht="29" x14ac:dyDescent="0.35">
      <c r="B12" s="649" t="s">
        <v>344</v>
      </c>
      <c r="C12" s="652" t="s">
        <v>332</v>
      </c>
      <c r="D12" s="653"/>
      <c r="E12" s="653"/>
      <c r="F12" s="655"/>
      <c r="G12" s="582" t="s">
        <v>300</v>
      </c>
      <c r="H12" s="554" t="s">
        <v>240</v>
      </c>
    </row>
    <row r="13" spans="2:8" ht="30" customHeight="1" x14ac:dyDescent="0.35">
      <c r="B13" s="650"/>
      <c r="C13" s="598" t="s">
        <v>390</v>
      </c>
      <c r="D13" s="648" t="s">
        <v>30</v>
      </c>
      <c r="E13" s="648"/>
      <c r="F13" s="648"/>
      <c r="G13" s="583" t="s">
        <v>345</v>
      </c>
      <c r="H13" s="631"/>
    </row>
    <row r="14" spans="2:8" ht="30" customHeight="1" thickBot="1" x14ac:dyDescent="0.4">
      <c r="B14" s="651"/>
      <c r="C14" s="540" t="s">
        <v>390</v>
      </c>
      <c r="D14" s="654" t="s">
        <v>28</v>
      </c>
      <c r="E14" s="654"/>
      <c r="F14" s="654"/>
      <c r="G14" s="588" t="s">
        <v>252</v>
      </c>
      <c r="H14" s="632"/>
    </row>
    <row r="15" spans="2:8" ht="15" thickBot="1" x14ac:dyDescent="0.4"/>
    <row r="16" spans="2:8" ht="29" x14ac:dyDescent="0.35">
      <c r="B16" s="649" t="s">
        <v>383</v>
      </c>
      <c r="C16" s="652" t="s">
        <v>384</v>
      </c>
      <c r="D16" s="653"/>
      <c r="E16" s="653"/>
      <c r="F16" s="653"/>
      <c r="G16" s="546" t="s">
        <v>300</v>
      </c>
      <c r="H16" s="554" t="s">
        <v>240</v>
      </c>
    </row>
    <row r="17" spans="2:8" ht="30" customHeight="1" x14ac:dyDescent="0.35">
      <c r="B17" s="650"/>
      <c r="C17" s="598" t="s">
        <v>390</v>
      </c>
      <c r="D17" s="648" t="s">
        <v>380</v>
      </c>
      <c r="E17" s="648"/>
      <c r="F17" s="648"/>
      <c r="G17" s="583" t="s">
        <v>346</v>
      </c>
      <c r="H17" s="658"/>
    </row>
    <row r="18" spans="2:8" ht="30" customHeight="1" x14ac:dyDescent="0.35">
      <c r="B18" s="650"/>
      <c r="C18" s="538" t="s">
        <v>390</v>
      </c>
      <c r="D18" s="647" t="s">
        <v>351</v>
      </c>
      <c r="E18" s="647"/>
      <c r="F18" s="647"/>
      <c r="G18" s="613" t="s">
        <v>347</v>
      </c>
      <c r="H18" s="659"/>
    </row>
    <row r="19" spans="2:8" ht="30" customHeight="1" x14ac:dyDescent="0.35">
      <c r="B19" s="650"/>
      <c r="C19" s="598" t="s">
        <v>390</v>
      </c>
      <c r="D19" s="648" t="s">
        <v>352</v>
      </c>
      <c r="E19" s="648"/>
      <c r="F19" s="648"/>
      <c r="G19" s="618" t="s">
        <v>348</v>
      </c>
      <c r="H19" s="659"/>
    </row>
    <row r="20" spans="2:8" ht="30" customHeight="1" x14ac:dyDescent="0.35">
      <c r="B20" s="650"/>
      <c r="C20" s="538" t="s">
        <v>390</v>
      </c>
      <c r="D20" s="647" t="s">
        <v>353</v>
      </c>
      <c r="E20" s="647"/>
      <c r="F20" s="647"/>
      <c r="G20" s="613" t="s">
        <v>349</v>
      </c>
      <c r="H20" s="659"/>
    </row>
    <row r="21" spans="2:8" ht="30" customHeight="1" x14ac:dyDescent="0.35">
      <c r="B21" s="650"/>
      <c r="C21" s="598" t="s">
        <v>390</v>
      </c>
      <c r="D21" s="648" t="s">
        <v>354</v>
      </c>
      <c r="E21" s="648"/>
      <c r="F21" s="648"/>
      <c r="G21" s="618" t="s">
        <v>350</v>
      </c>
      <c r="H21" s="659"/>
    </row>
    <row r="22" spans="2:8" ht="15" thickBot="1" x14ac:dyDescent="0.4">
      <c r="B22" s="651"/>
      <c r="C22" s="540" t="s">
        <v>390</v>
      </c>
      <c r="D22" s="654" t="s">
        <v>355</v>
      </c>
      <c r="E22" s="654"/>
      <c r="F22" s="654"/>
      <c r="G22" s="588">
        <v>0</v>
      </c>
      <c r="H22" s="660"/>
    </row>
    <row r="23" spans="2:8" ht="15" thickBot="1" x14ac:dyDescent="0.4"/>
    <row r="24" spans="2:8" ht="29" x14ac:dyDescent="0.35">
      <c r="B24" s="649" t="s">
        <v>356</v>
      </c>
      <c r="C24" s="652" t="s">
        <v>359</v>
      </c>
      <c r="D24" s="653"/>
      <c r="E24" s="653"/>
      <c r="F24" s="653"/>
      <c r="G24" s="546" t="s">
        <v>27</v>
      </c>
      <c r="H24" s="554" t="s">
        <v>240</v>
      </c>
    </row>
    <row r="25" spans="2:8" x14ac:dyDescent="0.35">
      <c r="B25" s="650"/>
      <c r="C25" s="621" t="s">
        <v>390</v>
      </c>
      <c r="D25" s="656" t="s">
        <v>357</v>
      </c>
      <c r="E25" s="656"/>
      <c r="F25" s="656"/>
      <c r="G25" s="587">
        <v>6</v>
      </c>
      <c r="H25" s="658"/>
    </row>
    <row r="26" spans="2:8" x14ac:dyDescent="0.35">
      <c r="B26" s="650"/>
      <c r="C26" s="598" t="s">
        <v>390</v>
      </c>
      <c r="D26" s="657" t="s">
        <v>26</v>
      </c>
      <c r="E26" s="657"/>
      <c r="F26" s="657"/>
      <c r="G26" s="583">
        <v>3</v>
      </c>
      <c r="H26" s="659"/>
    </row>
    <row r="27" spans="2:8" x14ac:dyDescent="0.35">
      <c r="B27" s="650"/>
      <c r="C27" s="598" t="s">
        <v>390</v>
      </c>
      <c r="D27" s="648" t="s">
        <v>25</v>
      </c>
      <c r="E27" s="648"/>
      <c r="F27" s="648"/>
      <c r="G27" s="583">
        <v>1</v>
      </c>
      <c r="H27" s="659"/>
    </row>
    <row r="28" spans="2:8" ht="15" thickBot="1" x14ac:dyDescent="0.4">
      <c r="B28" s="651"/>
      <c r="C28" s="540" t="s">
        <v>390</v>
      </c>
      <c r="D28" s="654" t="s">
        <v>358</v>
      </c>
      <c r="E28" s="654"/>
      <c r="F28" s="654"/>
      <c r="G28" s="588">
        <v>0</v>
      </c>
      <c r="H28" s="660"/>
    </row>
    <row r="29" spans="2:8" ht="15" thickBot="1" x14ac:dyDescent="0.4"/>
    <row r="30" spans="2:8" ht="45" customHeight="1" x14ac:dyDescent="0.35">
      <c r="B30" s="649" t="s">
        <v>370</v>
      </c>
      <c r="C30" s="653" t="s">
        <v>371</v>
      </c>
      <c r="D30" s="653"/>
      <c r="E30" s="653"/>
      <c r="F30" s="653"/>
      <c r="G30" s="582" t="s">
        <v>300</v>
      </c>
      <c r="H30" s="554" t="s">
        <v>240</v>
      </c>
    </row>
    <row r="31" spans="2:8" ht="30" customHeight="1" x14ac:dyDescent="0.35">
      <c r="B31" s="650"/>
      <c r="C31" s="621" t="s">
        <v>390</v>
      </c>
      <c r="D31" s="656" t="s">
        <v>363</v>
      </c>
      <c r="E31" s="656"/>
      <c r="F31" s="656"/>
      <c r="G31" s="613" t="s">
        <v>360</v>
      </c>
      <c r="H31" s="659"/>
    </row>
    <row r="32" spans="2:8" ht="30" customHeight="1" x14ac:dyDescent="0.35">
      <c r="B32" s="650"/>
      <c r="C32" s="598" t="s">
        <v>390</v>
      </c>
      <c r="D32" s="657" t="s">
        <v>364</v>
      </c>
      <c r="E32" s="657"/>
      <c r="F32" s="657"/>
      <c r="G32" s="618" t="s">
        <v>361</v>
      </c>
      <c r="H32" s="659"/>
    </row>
    <row r="33" spans="2:9" ht="30" customHeight="1" x14ac:dyDescent="0.35">
      <c r="B33" s="650"/>
      <c r="C33" s="598" t="s">
        <v>390</v>
      </c>
      <c r="D33" s="648" t="s">
        <v>362</v>
      </c>
      <c r="E33" s="648"/>
      <c r="F33" s="648"/>
      <c r="G33" s="618" t="s">
        <v>256</v>
      </c>
      <c r="H33" s="659"/>
    </row>
    <row r="34" spans="2:9" ht="30" customHeight="1" x14ac:dyDescent="0.35">
      <c r="B34" s="716"/>
      <c r="C34" s="621" t="s">
        <v>390</v>
      </c>
      <c r="D34" s="647" t="s">
        <v>24</v>
      </c>
      <c r="E34" s="647"/>
      <c r="F34" s="647"/>
      <c r="G34" s="587">
        <v>0</v>
      </c>
      <c r="H34" s="659"/>
    </row>
    <row r="35" spans="2:9" ht="15" customHeight="1" x14ac:dyDescent="0.35">
      <c r="B35" s="713" t="s">
        <v>365</v>
      </c>
      <c r="C35" s="714"/>
      <c r="D35" s="714"/>
      <c r="E35" s="714"/>
      <c r="F35" s="714"/>
      <c r="G35" s="714"/>
      <c r="H35" s="715"/>
    </row>
    <row r="36" spans="2:9" ht="60" customHeight="1" x14ac:dyDescent="0.35">
      <c r="B36" s="720" t="s">
        <v>381</v>
      </c>
      <c r="C36" s="677" t="s">
        <v>372</v>
      </c>
      <c r="D36" s="677"/>
      <c r="E36" s="677"/>
      <c r="F36" s="721"/>
      <c r="G36" s="578" t="s">
        <v>27</v>
      </c>
      <c r="H36" s="579" t="s">
        <v>240</v>
      </c>
    </row>
    <row r="37" spans="2:9" ht="15" customHeight="1" x14ac:dyDescent="0.35">
      <c r="B37" s="650"/>
      <c r="C37" s="538" t="s">
        <v>390</v>
      </c>
      <c r="D37" s="656" t="s">
        <v>275</v>
      </c>
      <c r="E37" s="656"/>
      <c r="F37" s="656"/>
      <c r="G37" s="614">
        <v>4</v>
      </c>
      <c r="H37" s="659"/>
    </row>
    <row r="38" spans="2:9" ht="15" customHeight="1" x14ac:dyDescent="0.35">
      <c r="B38" s="650"/>
      <c r="C38" s="598" t="s">
        <v>390</v>
      </c>
      <c r="D38" s="657" t="s">
        <v>276</v>
      </c>
      <c r="E38" s="657"/>
      <c r="F38" s="657"/>
      <c r="G38" s="618">
        <v>3</v>
      </c>
      <c r="H38" s="659"/>
    </row>
    <row r="39" spans="2:9" ht="15" customHeight="1" x14ac:dyDescent="0.35">
      <c r="B39" s="650"/>
      <c r="C39" s="538" t="s">
        <v>390</v>
      </c>
      <c r="D39" s="647" t="s">
        <v>277</v>
      </c>
      <c r="E39" s="647"/>
      <c r="F39" s="647"/>
      <c r="G39" s="613">
        <v>2</v>
      </c>
      <c r="H39" s="659"/>
    </row>
    <row r="40" spans="2:9" ht="30" customHeight="1" x14ac:dyDescent="0.35">
      <c r="B40" s="650"/>
      <c r="C40" s="598" t="s">
        <v>390</v>
      </c>
      <c r="D40" s="648" t="s">
        <v>279</v>
      </c>
      <c r="E40" s="648"/>
      <c r="F40" s="648"/>
      <c r="G40" s="583">
        <v>1</v>
      </c>
      <c r="H40" s="659"/>
    </row>
    <row r="41" spans="2:9" ht="30" customHeight="1" x14ac:dyDescent="0.35">
      <c r="B41" s="650"/>
      <c r="C41" s="574" t="s">
        <v>390</v>
      </c>
      <c r="D41" s="647" t="s">
        <v>278</v>
      </c>
      <c r="E41" s="647"/>
      <c r="F41" s="647"/>
      <c r="G41" s="615">
        <v>0</v>
      </c>
      <c r="H41" s="659"/>
    </row>
    <row r="42" spans="2:9" ht="15" customHeight="1" x14ac:dyDescent="0.35">
      <c r="B42" s="650"/>
      <c r="C42" s="717" t="s">
        <v>366</v>
      </c>
      <c r="D42" s="718"/>
      <c r="E42" s="718"/>
      <c r="F42" s="718"/>
      <c r="G42" s="718"/>
      <c r="H42" s="719"/>
    </row>
    <row r="43" spans="2:9" ht="30" customHeight="1" x14ac:dyDescent="0.35">
      <c r="B43" s="650"/>
      <c r="C43" s="677" t="s">
        <v>382</v>
      </c>
      <c r="D43" s="677"/>
      <c r="E43" s="677"/>
      <c r="F43" s="721"/>
      <c r="G43" s="577" t="s">
        <v>300</v>
      </c>
      <c r="H43" s="580" t="s">
        <v>240</v>
      </c>
      <c r="I43" s="575"/>
    </row>
    <row r="44" spans="2:9" s="534" customFormat="1" ht="30" customHeight="1" x14ac:dyDescent="0.35">
      <c r="B44" s="650"/>
      <c r="C44" s="622" t="s">
        <v>390</v>
      </c>
      <c r="D44" s="648" t="s">
        <v>373</v>
      </c>
      <c r="E44" s="648"/>
      <c r="F44" s="648"/>
      <c r="G44" s="620">
        <v>4</v>
      </c>
      <c r="H44" s="659"/>
    </row>
    <row r="45" spans="2:9" s="534" customFormat="1" ht="30" customHeight="1" x14ac:dyDescent="0.35">
      <c r="B45" s="650"/>
      <c r="C45" s="576" t="s">
        <v>390</v>
      </c>
      <c r="D45" s="647" t="s">
        <v>367</v>
      </c>
      <c r="E45" s="647"/>
      <c r="F45" s="647"/>
      <c r="G45" s="616">
        <v>3</v>
      </c>
      <c r="H45" s="659"/>
    </row>
    <row r="46" spans="2:9" s="534" customFormat="1" ht="30" customHeight="1" x14ac:dyDescent="0.35">
      <c r="B46" s="650"/>
      <c r="C46" s="622" t="s">
        <v>390</v>
      </c>
      <c r="D46" s="648" t="s">
        <v>374</v>
      </c>
      <c r="E46" s="648"/>
      <c r="F46" s="648"/>
      <c r="G46" s="619" t="s">
        <v>256</v>
      </c>
      <c r="H46" s="659"/>
    </row>
    <row r="47" spans="2:9" s="534" customFormat="1" ht="30" customHeight="1" thickBot="1" x14ac:dyDescent="0.4">
      <c r="B47" s="651"/>
      <c r="C47" s="581" t="s">
        <v>390</v>
      </c>
      <c r="D47" s="654" t="s">
        <v>375</v>
      </c>
      <c r="E47" s="654"/>
      <c r="F47" s="654"/>
      <c r="G47" s="617">
        <v>0</v>
      </c>
      <c r="H47" s="660"/>
    </row>
    <row r="48" spans="2:9" ht="15" customHeight="1" thickBot="1" x14ac:dyDescent="0.4">
      <c r="C48" s="572"/>
      <c r="D48" s="572"/>
      <c r="E48" s="572"/>
      <c r="F48" s="573"/>
      <c r="G48" s="574"/>
    </row>
    <row r="49" spans="2:8" ht="29" x14ac:dyDescent="0.35">
      <c r="B49" s="649" t="s">
        <v>368</v>
      </c>
      <c r="C49" s="652" t="s">
        <v>376</v>
      </c>
      <c r="D49" s="653"/>
      <c r="E49" s="653"/>
      <c r="F49" s="655"/>
      <c r="G49" s="582" t="s">
        <v>300</v>
      </c>
      <c r="H49" s="554" t="s">
        <v>240</v>
      </c>
    </row>
    <row r="50" spans="2:8" ht="30" customHeight="1" x14ac:dyDescent="0.35">
      <c r="B50" s="650"/>
      <c r="C50" s="538" t="s">
        <v>390</v>
      </c>
      <c r="D50" s="647" t="s">
        <v>377</v>
      </c>
      <c r="E50" s="647"/>
      <c r="F50" s="647"/>
      <c r="G50" s="613" t="s">
        <v>369</v>
      </c>
      <c r="H50" s="658"/>
    </row>
    <row r="51" spans="2:8" ht="30" customHeight="1" x14ac:dyDescent="0.35">
      <c r="B51" s="650"/>
      <c r="C51" s="598" t="s">
        <v>390</v>
      </c>
      <c r="D51" s="648" t="s">
        <v>378</v>
      </c>
      <c r="E51" s="648"/>
      <c r="F51" s="648"/>
      <c r="G51" s="618" t="s">
        <v>322</v>
      </c>
      <c r="H51" s="659"/>
    </row>
    <row r="52" spans="2:8" ht="30" customHeight="1" thickBot="1" x14ac:dyDescent="0.4">
      <c r="B52" s="651"/>
      <c r="C52" s="540" t="s">
        <v>390</v>
      </c>
      <c r="D52" s="654" t="s">
        <v>379</v>
      </c>
      <c r="E52" s="654"/>
      <c r="F52" s="654"/>
      <c r="G52" s="588">
        <v>0</v>
      </c>
      <c r="H52" s="660"/>
    </row>
  </sheetData>
  <mergeCells count="59">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 ref="B35:H35"/>
    <mergeCell ref="H37:H41"/>
    <mergeCell ref="B30:B34"/>
    <mergeCell ref="C30:F30"/>
    <mergeCell ref="D31:F31"/>
    <mergeCell ref="H31:H34"/>
    <mergeCell ref="D32:F32"/>
    <mergeCell ref="D33:F33"/>
    <mergeCell ref="D34:F34"/>
    <mergeCell ref="D22:F22"/>
    <mergeCell ref="D20:F20"/>
    <mergeCell ref="D21:F21"/>
    <mergeCell ref="B12:B14"/>
    <mergeCell ref="C12:F12"/>
    <mergeCell ref="D13:F13"/>
    <mergeCell ref="D14:F14"/>
    <mergeCell ref="D19:F19"/>
    <mergeCell ref="B16:B22"/>
    <mergeCell ref="C16:F16"/>
    <mergeCell ref="D17:F17"/>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H78" sqref="B2:H78"/>
    </sheetView>
  </sheetViews>
  <sheetFormatPr defaultColWidth="11.453125" defaultRowHeight="15.5" x14ac:dyDescent="0.35"/>
  <cols>
    <col min="1" max="1" width="11.453125" style="39"/>
    <col min="2" max="2" width="6.1796875" style="39" customWidth="1"/>
    <col min="3" max="3" width="25.7265625" style="39" customWidth="1"/>
    <col min="4" max="4" width="4" style="39" customWidth="1"/>
    <col min="5" max="5" width="93.453125" style="40" customWidth="1"/>
    <col min="6" max="6" width="7.26953125" style="39" customWidth="1"/>
    <col min="7" max="7" width="19.453125" style="38" customWidth="1"/>
    <col min="8" max="8" width="16.81640625" style="37" customWidth="1"/>
    <col min="9" max="9" width="5.26953125" style="36" customWidth="1"/>
    <col min="10" max="13" width="11.453125" style="34"/>
    <col min="14" max="14" width="11.453125" style="35"/>
    <col min="15" max="16384" width="11.453125" style="34"/>
  </cols>
  <sheetData>
    <row r="1" spans="2:14" ht="24" customHeight="1" x14ac:dyDescent="0.55000000000000004">
      <c r="C1" s="199" t="s">
        <v>132</v>
      </c>
      <c r="D1" s="190"/>
      <c r="E1" s="190"/>
      <c r="F1" s="203"/>
      <c r="G1" s="202"/>
      <c r="H1" s="201"/>
      <c r="I1" s="200"/>
    </row>
    <row r="2" spans="2:14" ht="24" customHeight="1" thickBot="1" x14ac:dyDescent="0.6">
      <c r="C2" s="199" t="s">
        <v>131</v>
      </c>
      <c r="D2" s="190"/>
      <c r="E2" s="190"/>
      <c r="F2" s="203"/>
      <c r="G2" s="202"/>
      <c r="H2" s="201"/>
      <c r="I2" s="200"/>
    </row>
    <row r="3" spans="2:14" s="189" customFormat="1" ht="24" thickBot="1" x14ac:dyDescent="0.6">
      <c r="C3" s="199" t="s">
        <v>130</v>
      </c>
      <c r="D3" s="194"/>
      <c r="E3" s="194"/>
      <c r="F3" s="198"/>
      <c r="G3" s="193"/>
      <c r="H3" s="197">
        <f>score</f>
        <v>42.74666666666667</v>
      </c>
      <c r="I3" s="191"/>
    </row>
    <row r="4" spans="2:14" s="189" customFormat="1" ht="18.5" x14ac:dyDescent="0.45">
      <c r="C4" s="723" t="s">
        <v>82</v>
      </c>
      <c r="D4" s="723"/>
      <c r="E4" s="195" t="s">
        <v>129</v>
      </c>
      <c r="F4" s="194"/>
      <c r="G4" s="193"/>
      <c r="H4" s="192"/>
      <c r="I4" s="191"/>
    </row>
    <row r="5" spans="2:14" s="189" customFormat="1" ht="18.5" hidden="1" x14ac:dyDescent="0.45">
      <c r="C5" s="196" t="s">
        <v>128</v>
      </c>
      <c r="D5" s="196"/>
      <c r="E5" s="195"/>
      <c r="F5" s="194"/>
      <c r="G5" s="193"/>
      <c r="H5" s="192"/>
      <c r="I5" s="191"/>
    </row>
    <row r="6" spans="2:14" s="189" customFormat="1" ht="18.5" x14ac:dyDescent="0.45">
      <c r="C6" s="723" t="s">
        <v>127</v>
      </c>
      <c r="D6" s="723"/>
      <c r="E6" s="195" t="s">
        <v>126</v>
      </c>
      <c r="F6" s="194"/>
      <c r="G6" s="193"/>
      <c r="H6" s="192"/>
      <c r="I6" s="191"/>
    </row>
    <row r="7" spans="2:14" s="189" customFormat="1" ht="18.5" x14ac:dyDescent="0.45">
      <c r="C7" s="723" t="s">
        <v>125</v>
      </c>
      <c r="D7" s="723"/>
      <c r="E7" s="195" t="s">
        <v>124</v>
      </c>
      <c r="F7" s="194"/>
      <c r="G7" s="193"/>
      <c r="H7" s="192"/>
      <c r="I7" s="191"/>
    </row>
    <row r="8" spans="2:14" ht="51" customHeight="1" x14ac:dyDescent="0.35">
      <c r="D8" s="190"/>
      <c r="E8" s="190"/>
      <c r="F8" s="190"/>
      <c r="G8" s="724" t="s">
        <v>123</v>
      </c>
      <c r="H8" s="724"/>
      <c r="I8" s="724"/>
    </row>
    <row r="9" spans="2:14" ht="21" x14ac:dyDescent="0.35">
      <c r="B9" s="189"/>
      <c r="C9" s="725" t="s">
        <v>80</v>
      </c>
      <c r="D9" s="726"/>
      <c r="E9" s="188" t="s">
        <v>20</v>
      </c>
      <c r="F9" s="188"/>
      <c r="G9" s="188" t="s">
        <v>115</v>
      </c>
      <c r="H9" s="188" t="s">
        <v>49</v>
      </c>
      <c r="I9" s="187"/>
      <c r="N9" s="34"/>
    </row>
    <row r="10" spans="2:14" ht="37" x14ac:dyDescent="0.35">
      <c r="B10" s="131">
        <v>1</v>
      </c>
      <c r="C10" s="727" t="s">
        <v>122</v>
      </c>
      <c r="D10" s="151"/>
      <c r="E10" s="186" t="s">
        <v>79</v>
      </c>
      <c r="F10" s="186"/>
      <c r="G10" s="185"/>
      <c r="H10" s="176"/>
      <c r="I10" s="182"/>
      <c r="N10" s="34"/>
    </row>
    <row r="11" spans="2:14" ht="37" x14ac:dyDescent="0.45">
      <c r="B11" s="131"/>
      <c r="C11" s="728"/>
      <c r="D11" s="79"/>
      <c r="E11" s="184" t="s">
        <v>121</v>
      </c>
      <c r="F11" s="140"/>
      <c r="G11" s="144"/>
      <c r="H11" s="81"/>
      <c r="I11" s="74"/>
      <c r="N11" s="34"/>
    </row>
    <row r="12" spans="2:14" ht="21" x14ac:dyDescent="0.35">
      <c r="B12" s="131"/>
      <c r="C12" s="178"/>
      <c r="D12" s="79"/>
      <c r="E12" s="140"/>
      <c r="F12" s="140"/>
      <c r="G12" s="81"/>
      <c r="H12" s="81"/>
      <c r="I12" s="74"/>
      <c r="N12" s="34"/>
    </row>
    <row r="13" spans="2:14" ht="21" x14ac:dyDescent="0.35">
      <c r="B13" s="80"/>
      <c r="C13" s="178"/>
      <c r="D13" s="79"/>
      <c r="E13" s="82" t="s">
        <v>74</v>
      </c>
      <c r="F13" s="82"/>
      <c r="G13" s="81"/>
      <c r="H13" s="81"/>
      <c r="I13" s="74"/>
      <c r="N13" s="34"/>
    </row>
    <row r="14" spans="2:14" ht="21" x14ac:dyDescent="0.45">
      <c r="B14" s="80"/>
      <c r="C14" s="178"/>
      <c r="D14" s="79"/>
      <c r="E14" s="78" t="s">
        <v>120</v>
      </c>
      <c r="F14" s="174">
        <v>5275</v>
      </c>
      <c r="G14" s="81"/>
      <c r="H14" s="81"/>
      <c r="I14" s="74"/>
      <c r="N14" s="34"/>
    </row>
    <row r="15" spans="2:14" ht="20.149999999999999" customHeight="1" x14ac:dyDescent="0.45">
      <c r="B15" s="80"/>
      <c r="C15" s="178"/>
      <c r="D15" s="79"/>
      <c r="E15" s="78" t="s">
        <v>76</v>
      </c>
      <c r="F15" s="174">
        <v>5752</v>
      </c>
      <c r="G15" s="81"/>
      <c r="H15" s="81"/>
      <c r="I15" s="74"/>
      <c r="N15" s="34"/>
    </row>
    <row r="16" spans="2:14" ht="21" x14ac:dyDescent="0.45">
      <c r="B16" s="80"/>
      <c r="C16" s="178"/>
      <c r="D16" s="79"/>
      <c r="E16" s="78"/>
      <c r="F16" s="82"/>
      <c r="G16" s="81" t="str">
        <f>G9</f>
        <v>Possible Points</v>
      </c>
      <c r="H16" s="81" t="s">
        <v>49</v>
      </c>
      <c r="I16" s="74"/>
      <c r="N16" s="34"/>
    </row>
    <row r="17" spans="2:14" ht="21" x14ac:dyDescent="0.35">
      <c r="B17" s="80"/>
      <c r="C17" s="178"/>
      <c r="D17" s="79"/>
      <c r="E17" s="172" t="s">
        <v>68</v>
      </c>
      <c r="F17" s="722">
        <f>IFERROR(F14/F15, "")</f>
        <v>0.91707232267037553</v>
      </c>
      <c r="G17" s="58">
        <v>0</v>
      </c>
      <c r="H17" s="58">
        <v>1</v>
      </c>
      <c r="I17" s="74"/>
      <c r="N17" s="34"/>
    </row>
    <row r="18" spans="2:14" ht="21" x14ac:dyDescent="0.35">
      <c r="B18" s="80"/>
      <c r="C18" s="178"/>
      <c r="D18" s="79"/>
      <c r="E18" s="172" t="s">
        <v>67</v>
      </c>
      <c r="F18" s="722"/>
      <c r="G18" s="58">
        <v>1</v>
      </c>
      <c r="H18" s="163"/>
      <c r="I18" s="74"/>
      <c r="N18" s="34"/>
    </row>
    <row r="19" spans="2:14" ht="21" x14ac:dyDescent="0.35">
      <c r="B19" s="80"/>
      <c r="C19" s="178"/>
      <c r="D19" s="79"/>
      <c r="E19" s="172" t="s">
        <v>66</v>
      </c>
      <c r="F19" s="722"/>
      <c r="G19" s="58">
        <v>2</v>
      </c>
      <c r="H19" s="81"/>
      <c r="I19" s="74"/>
      <c r="N19" s="34"/>
    </row>
    <row r="20" spans="2:14" ht="21" x14ac:dyDescent="0.35">
      <c r="B20" s="131"/>
      <c r="C20" s="178"/>
      <c r="D20" s="79"/>
      <c r="E20" s="171" t="s">
        <v>65</v>
      </c>
      <c r="F20" s="722"/>
      <c r="G20" s="170">
        <v>3</v>
      </c>
      <c r="H20" s="169"/>
      <c r="I20" s="143"/>
      <c r="N20" s="34"/>
    </row>
    <row r="21" spans="2:14" ht="21" x14ac:dyDescent="0.35">
      <c r="B21" s="131"/>
      <c r="C21" s="178"/>
      <c r="D21" s="129"/>
      <c r="E21" s="168"/>
      <c r="F21" s="168"/>
      <c r="G21" s="179"/>
      <c r="H21" s="179"/>
      <c r="I21" s="183"/>
      <c r="N21" s="34"/>
    </row>
    <row r="22" spans="2:14" ht="20.149999999999999" customHeight="1" x14ac:dyDescent="0.35">
      <c r="B22" s="131"/>
      <c r="C22" s="178"/>
      <c r="D22" s="151"/>
      <c r="E22" s="164"/>
      <c r="F22" s="164"/>
      <c r="G22" s="176"/>
      <c r="H22" s="176"/>
      <c r="I22" s="182"/>
      <c r="N22" s="34"/>
    </row>
    <row r="23" spans="2:14" ht="37" x14ac:dyDescent="0.35">
      <c r="B23" s="80"/>
      <c r="C23" s="175"/>
      <c r="D23" s="79"/>
      <c r="E23" s="140" t="s">
        <v>75</v>
      </c>
      <c r="F23" s="140"/>
      <c r="G23" s="81"/>
      <c r="H23" s="81"/>
      <c r="I23" s="74"/>
      <c r="N23" s="34"/>
    </row>
    <row r="24" spans="2:14" ht="21" x14ac:dyDescent="0.35">
      <c r="B24" s="80"/>
      <c r="C24" s="175"/>
      <c r="D24" s="79"/>
      <c r="E24" s="140"/>
      <c r="F24" s="140"/>
      <c r="G24" s="81"/>
      <c r="H24" s="81"/>
      <c r="I24" s="74"/>
      <c r="N24" s="34"/>
    </row>
    <row r="25" spans="2:14" ht="21" x14ac:dyDescent="0.35">
      <c r="B25" s="80"/>
      <c r="C25" s="178"/>
      <c r="D25" s="79"/>
      <c r="E25" s="82" t="s">
        <v>74</v>
      </c>
      <c r="F25" s="82"/>
      <c r="G25" s="81"/>
      <c r="H25" s="81"/>
      <c r="I25" s="74"/>
      <c r="N25" s="34"/>
    </row>
    <row r="26" spans="2:14" ht="37" x14ac:dyDescent="0.35">
      <c r="B26" s="80"/>
      <c r="C26" s="178"/>
      <c r="D26" s="79"/>
      <c r="E26" s="173" t="s">
        <v>119</v>
      </c>
      <c r="F26" s="174">
        <v>1753</v>
      </c>
      <c r="G26" s="81"/>
      <c r="H26" s="81"/>
      <c r="I26" s="74"/>
      <c r="N26" s="34"/>
    </row>
    <row r="27" spans="2:14" ht="21" customHeight="1" x14ac:dyDescent="0.35">
      <c r="B27" s="80"/>
      <c r="C27" s="178"/>
      <c r="D27" s="79"/>
      <c r="E27" s="173" t="s">
        <v>72</v>
      </c>
      <c r="F27" s="174">
        <v>1737</v>
      </c>
      <c r="G27" s="81"/>
      <c r="H27" s="81"/>
      <c r="I27" s="74"/>
      <c r="N27" s="34"/>
    </row>
    <row r="28" spans="2:14" ht="21" x14ac:dyDescent="0.35">
      <c r="B28" s="80"/>
      <c r="C28" s="178"/>
      <c r="D28" s="79"/>
      <c r="E28" s="173"/>
      <c r="F28" s="82"/>
      <c r="G28" s="81" t="str">
        <f>G9</f>
        <v>Possible Points</v>
      </c>
      <c r="H28" s="81" t="s">
        <v>49</v>
      </c>
      <c r="I28" s="74"/>
      <c r="N28" s="34"/>
    </row>
    <row r="29" spans="2:14" ht="21" x14ac:dyDescent="0.35">
      <c r="B29" s="80"/>
      <c r="C29" s="178"/>
      <c r="D29" s="79"/>
      <c r="E29" s="172" t="s">
        <v>68</v>
      </c>
      <c r="F29" s="722">
        <f>IFERROR(F26/F27, "")</f>
        <v>1.0092112838226828</v>
      </c>
      <c r="G29" s="58">
        <v>0</v>
      </c>
      <c r="H29" s="58">
        <v>0</v>
      </c>
      <c r="I29" s="74"/>
      <c r="N29" s="34"/>
    </row>
    <row r="30" spans="2:14" ht="21" x14ac:dyDescent="0.35">
      <c r="B30" s="80"/>
      <c r="C30" s="178"/>
      <c r="D30" s="79"/>
      <c r="E30" s="172" t="s">
        <v>67</v>
      </c>
      <c r="F30" s="722"/>
      <c r="G30" s="58">
        <v>1</v>
      </c>
      <c r="H30" s="163"/>
      <c r="I30" s="74"/>
      <c r="J30" s="181"/>
      <c r="N30" s="34"/>
    </row>
    <row r="31" spans="2:14" ht="21" x14ac:dyDescent="0.35">
      <c r="B31" s="80"/>
      <c r="C31" s="178"/>
      <c r="D31" s="79"/>
      <c r="E31" s="172" t="s">
        <v>66</v>
      </c>
      <c r="F31" s="722"/>
      <c r="G31" s="58">
        <v>2</v>
      </c>
      <c r="H31" s="81"/>
      <c r="I31" s="74"/>
      <c r="J31" s="43"/>
      <c r="N31" s="34"/>
    </row>
    <row r="32" spans="2:14" ht="21" x14ac:dyDescent="0.35">
      <c r="B32" s="80"/>
      <c r="C32" s="178"/>
      <c r="D32" s="79"/>
      <c r="E32" s="171" t="s">
        <v>65</v>
      </c>
      <c r="F32" s="722"/>
      <c r="G32" s="170">
        <v>3</v>
      </c>
      <c r="H32" s="169"/>
      <c r="I32" s="74"/>
      <c r="N32" s="34"/>
    </row>
    <row r="33" spans="2:14" ht="21" x14ac:dyDescent="0.35">
      <c r="B33" s="80"/>
      <c r="C33" s="178"/>
      <c r="D33" s="129"/>
      <c r="E33" s="168"/>
      <c r="F33" s="168"/>
      <c r="G33" s="180"/>
      <c r="H33" s="179"/>
      <c r="I33" s="166"/>
      <c r="N33" s="34"/>
    </row>
    <row r="34" spans="2:14" ht="21" x14ac:dyDescent="0.35">
      <c r="B34" s="80"/>
      <c r="C34" s="178"/>
      <c r="D34" s="151"/>
      <c r="E34" s="164"/>
      <c r="F34" s="164"/>
      <c r="G34" s="177"/>
      <c r="H34" s="176"/>
      <c r="I34" s="162"/>
      <c r="N34" s="34"/>
    </row>
    <row r="35" spans="2:14" ht="37" x14ac:dyDescent="0.35">
      <c r="B35" s="80"/>
      <c r="C35" s="175"/>
      <c r="D35" s="79"/>
      <c r="E35" s="140" t="s">
        <v>71</v>
      </c>
      <c r="F35" s="140"/>
      <c r="G35" s="81"/>
      <c r="H35" s="81"/>
      <c r="I35" s="74"/>
      <c r="N35" s="34"/>
    </row>
    <row r="36" spans="2:14" ht="21" x14ac:dyDescent="0.35">
      <c r="B36" s="80"/>
      <c r="C36" s="175"/>
      <c r="D36" s="79"/>
      <c r="E36" s="140"/>
      <c r="F36" s="140"/>
      <c r="G36" s="81"/>
      <c r="H36" s="81"/>
      <c r="I36" s="74"/>
      <c r="N36" s="34"/>
    </row>
    <row r="37" spans="2:14" ht="21" x14ac:dyDescent="0.35">
      <c r="B37" s="80"/>
      <c r="C37" s="165"/>
      <c r="D37" s="79"/>
      <c r="E37" s="82" t="s">
        <v>74</v>
      </c>
      <c r="F37" s="82"/>
      <c r="G37" s="81"/>
      <c r="H37" s="81"/>
      <c r="I37" s="74"/>
      <c r="N37" s="34"/>
    </row>
    <row r="38" spans="2:14" ht="21" x14ac:dyDescent="0.35">
      <c r="B38" s="80"/>
      <c r="C38" s="165"/>
      <c r="D38" s="79"/>
      <c r="E38" s="173" t="s">
        <v>118</v>
      </c>
      <c r="F38" s="174">
        <v>1257</v>
      </c>
      <c r="G38" s="81"/>
      <c r="H38" s="81"/>
      <c r="I38" s="74"/>
      <c r="N38" s="34"/>
    </row>
    <row r="39" spans="2:14" ht="21" x14ac:dyDescent="0.35">
      <c r="B39" s="80"/>
      <c r="C39" s="165"/>
      <c r="D39" s="79"/>
      <c r="E39" s="173" t="s">
        <v>69</v>
      </c>
      <c r="F39" s="174">
        <v>1218</v>
      </c>
      <c r="G39" s="81"/>
      <c r="H39" s="81"/>
      <c r="I39" s="74"/>
      <c r="N39" s="34"/>
    </row>
    <row r="40" spans="2:14" ht="21" x14ac:dyDescent="0.35">
      <c r="B40" s="80"/>
      <c r="C40" s="165"/>
      <c r="D40" s="79"/>
      <c r="E40" s="173"/>
      <c r="F40" s="82"/>
      <c r="G40" s="81" t="str">
        <f>G9</f>
        <v>Possible Points</v>
      </c>
      <c r="H40" s="81" t="s">
        <v>49</v>
      </c>
      <c r="I40" s="74"/>
      <c r="N40" s="34"/>
    </row>
    <row r="41" spans="2:14" ht="21" x14ac:dyDescent="0.35">
      <c r="B41" s="80"/>
      <c r="C41" s="165"/>
      <c r="D41" s="79"/>
      <c r="E41" s="172" t="s">
        <v>68</v>
      </c>
      <c r="F41" s="722">
        <f>IFERROR(F38/F39, "")</f>
        <v>1.0320197044334976</v>
      </c>
      <c r="G41" s="58">
        <v>0</v>
      </c>
      <c r="H41" s="58">
        <v>0</v>
      </c>
      <c r="I41" s="74"/>
      <c r="K41" s="1"/>
      <c r="N41" s="34"/>
    </row>
    <row r="42" spans="2:14" ht="21" x14ac:dyDescent="0.35">
      <c r="B42" s="80"/>
      <c r="C42" s="165"/>
      <c r="D42" s="79"/>
      <c r="E42" s="172" t="s">
        <v>67</v>
      </c>
      <c r="F42" s="722"/>
      <c r="G42" s="58">
        <v>1</v>
      </c>
      <c r="H42" s="163"/>
      <c r="I42" s="74"/>
      <c r="K42" s="1"/>
      <c r="N42" s="34"/>
    </row>
    <row r="43" spans="2:14" ht="21" x14ac:dyDescent="0.35">
      <c r="B43" s="80"/>
      <c r="C43" s="165"/>
      <c r="D43" s="79"/>
      <c r="E43" s="172" t="s">
        <v>66</v>
      </c>
      <c r="F43" s="722"/>
      <c r="G43" s="58">
        <v>2</v>
      </c>
      <c r="H43" s="81"/>
      <c r="I43" s="74"/>
      <c r="K43" s="1"/>
      <c r="N43" s="34"/>
    </row>
    <row r="44" spans="2:14" ht="21" x14ac:dyDescent="0.35">
      <c r="B44" s="80"/>
      <c r="C44" s="165"/>
      <c r="D44" s="79"/>
      <c r="E44" s="171" t="s">
        <v>65</v>
      </c>
      <c r="F44" s="722"/>
      <c r="G44" s="170">
        <v>3</v>
      </c>
      <c r="H44" s="169"/>
      <c r="I44" s="74"/>
      <c r="K44" s="1"/>
      <c r="N44" s="34"/>
    </row>
    <row r="45" spans="2:14" ht="20.149999999999999" customHeight="1" x14ac:dyDescent="0.35">
      <c r="B45" s="80"/>
      <c r="C45" s="165"/>
      <c r="D45" s="129"/>
      <c r="E45" s="168"/>
      <c r="F45" s="168"/>
      <c r="G45" s="167"/>
      <c r="H45" s="167"/>
      <c r="I45" s="166"/>
      <c r="K45" s="1"/>
      <c r="N45" s="34"/>
    </row>
    <row r="46" spans="2:14" ht="20.149999999999999" customHeight="1" x14ac:dyDescent="0.35">
      <c r="B46" s="80"/>
      <c r="C46" s="165"/>
      <c r="D46" s="151"/>
      <c r="E46" s="164"/>
      <c r="F46" s="164"/>
      <c r="G46" s="163"/>
      <c r="H46" s="163"/>
      <c r="I46" s="162"/>
      <c r="K46" s="1"/>
      <c r="N46" s="34"/>
    </row>
    <row r="47" spans="2:14" ht="37" x14ac:dyDescent="0.45">
      <c r="B47" s="80"/>
      <c r="C47" s="161"/>
      <c r="D47" s="79"/>
      <c r="E47" s="140" t="s">
        <v>64</v>
      </c>
      <c r="F47" s="140"/>
      <c r="G47" s="83" t="str">
        <f>G9</f>
        <v>Possible Points</v>
      </c>
      <c r="H47" s="83" t="s">
        <v>49</v>
      </c>
      <c r="I47" s="74"/>
      <c r="K47" s="1"/>
      <c r="N47" s="34"/>
    </row>
    <row r="48" spans="2:14" ht="37" x14ac:dyDescent="0.45">
      <c r="B48" s="80"/>
      <c r="C48" s="161"/>
      <c r="D48" s="79"/>
      <c r="E48" s="160" t="s">
        <v>117</v>
      </c>
      <c r="F48" s="159"/>
      <c r="G48" s="133" t="s">
        <v>52</v>
      </c>
      <c r="H48" s="58">
        <v>0.75</v>
      </c>
      <c r="I48" s="156"/>
      <c r="N48" s="34"/>
    </row>
    <row r="49" spans="1:14" ht="37" x14ac:dyDescent="0.45">
      <c r="B49" s="131"/>
      <c r="C49" s="158"/>
      <c r="D49" s="79"/>
      <c r="E49" s="157" t="s">
        <v>116</v>
      </c>
      <c r="F49" s="134"/>
      <c r="G49" s="133" t="s">
        <v>52</v>
      </c>
      <c r="H49" s="58">
        <v>0.5</v>
      </c>
      <c r="I49" s="156"/>
      <c r="N49" s="34"/>
    </row>
    <row r="50" spans="1:14" ht="21" x14ac:dyDescent="0.45">
      <c r="B50" s="131"/>
      <c r="C50" s="155"/>
      <c r="D50" s="129"/>
      <c r="E50" s="128"/>
      <c r="F50" s="128"/>
      <c r="G50" s="154"/>
      <c r="H50" s="154"/>
      <c r="I50" s="153"/>
      <c r="N50" s="34"/>
    </row>
    <row r="51" spans="1:14" ht="21" x14ac:dyDescent="0.45">
      <c r="B51" s="131"/>
      <c r="C51" s="152"/>
      <c r="D51" s="151"/>
      <c r="E51" s="150"/>
      <c r="F51" s="150"/>
      <c r="G51" s="149"/>
      <c r="H51" s="149"/>
      <c r="I51" s="148"/>
      <c r="N51" s="34"/>
    </row>
    <row r="52" spans="1:14" ht="55.5" x14ac:dyDescent="0.35">
      <c r="B52" s="131">
        <v>2</v>
      </c>
      <c r="C52" s="147" t="s">
        <v>61</v>
      </c>
      <c r="D52" s="79"/>
      <c r="E52" s="146" t="s">
        <v>60</v>
      </c>
      <c r="F52" s="146"/>
      <c r="G52" s="145"/>
      <c r="H52" s="144"/>
      <c r="I52" s="143"/>
      <c r="N52" s="34"/>
    </row>
    <row r="53" spans="1:14" ht="37" x14ac:dyDescent="0.45">
      <c r="B53" s="80"/>
      <c r="C53" s="142" t="s">
        <v>59</v>
      </c>
      <c r="D53" s="79"/>
      <c r="E53" s="140" t="s">
        <v>58</v>
      </c>
      <c r="F53" s="140"/>
      <c r="G53" s="83" t="str">
        <f>G9</f>
        <v>Possible Points</v>
      </c>
      <c r="H53" s="83" t="s">
        <v>49</v>
      </c>
      <c r="I53" s="74"/>
      <c r="N53" s="34"/>
    </row>
    <row r="54" spans="1:14" ht="37" x14ac:dyDescent="0.35">
      <c r="B54" s="80"/>
      <c r="C54" s="138"/>
      <c r="D54" s="79"/>
      <c r="E54" s="137" t="s">
        <v>57</v>
      </c>
      <c r="F54" s="137"/>
      <c r="G54" s="58" t="s">
        <v>52</v>
      </c>
      <c r="H54" s="58">
        <v>1.25</v>
      </c>
      <c r="I54" s="136"/>
      <c r="N54" s="34"/>
    </row>
    <row r="55" spans="1:14" ht="37" x14ac:dyDescent="0.35">
      <c r="B55" s="80"/>
      <c r="C55" s="138"/>
      <c r="D55" s="79"/>
      <c r="E55" s="137" t="s">
        <v>56</v>
      </c>
      <c r="F55" s="137"/>
      <c r="G55" s="58" t="s">
        <v>52</v>
      </c>
      <c r="H55" s="58">
        <v>1.25</v>
      </c>
      <c r="I55" s="136"/>
      <c r="N55" s="34"/>
    </row>
    <row r="56" spans="1:14" ht="21" x14ac:dyDescent="0.35">
      <c r="B56" s="80"/>
      <c r="C56" s="138"/>
      <c r="D56" s="79"/>
      <c r="E56" s="137"/>
      <c r="F56" s="137"/>
      <c r="G56" s="141"/>
      <c r="H56" s="141"/>
      <c r="I56" s="136"/>
      <c r="N56" s="34"/>
    </row>
    <row r="57" spans="1:14" ht="55.5" x14ac:dyDescent="0.45">
      <c r="B57" s="80"/>
      <c r="C57" s="138"/>
      <c r="D57" s="79"/>
      <c r="E57" s="140" t="s">
        <v>55</v>
      </c>
      <c r="F57" s="140"/>
      <c r="G57" s="83"/>
      <c r="H57" s="81"/>
      <c r="I57" s="74"/>
      <c r="N57" s="34"/>
    </row>
    <row r="58" spans="1:14" ht="21" x14ac:dyDescent="0.45">
      <c r="B58" s="80"/>
      <c r="C58" s="138"/>
      <c r="D58" s="79"/>
      <c r="E58" s="139" t="s">
        <v>54</v>
      </c>
      <c r="F58" s="139"/>
      <c r="G58" s="83" t="str">
        <f>G9</f>
        <v>Possible Points</v>
      </c>
      <c r="H58" s="83" t="s">
        <v>49</v>
      </c>
      <c r="I58" s="74"/>
      <c r="N58" s="34"/>
    </row>
    <row r="59" spans="1:14" ht="21" x14ac:dyDescent="0.35">
      <c r="B59" s="80"/>
      <c r="C59" s="138"/>
      <c r="D59" s="79"/>
      <c r="E59" s="137" t="s">
        <v>53</v>
      </c>
      <c r="F59" s="137"/>
      <c r="G59" s="58" t="s">
        <v>52</v>
      </c>
      <c r="H59" s="58">
        <v>0.25</v>
      </c>
      <c r="I59" s="136"/>
      <c r="N59" s="34"/>
    </row>
    <row r="60" spans="1:14" ht="37" x14ac:dyDescent="0.35">
      <c r="B60" s="80"/>
      <c r="C60" s="138"/>
      <c r="D60" s="79"/>
      <c r="E60" s="137" t="s">
        <v>51</v>
      </c>
      <c r="F60" s="137"/>
      <c r="G60" s="58" t="s">
        <v>36</v>
      </c>
      <c r="H60" s="58">
        <v>0.5</v>
      </c>
      <c r="I60" s="136"/>
      <c r="N60" s="34"/>
    </row>
    <row r="61" spans="1:14" ht="21" x14ac:dyDescent="0.35">
      <c r="B61" s="131"/>
      <c r="C61" s="135"/>
      <c r="D61" s="79"/>
      <c r="E61" s="134" t="s">
        <v>50</v>
      </c>
      <c r="F61" s="134"/>
      <c r="G61" s="133" t="s">
        <v>36</v>
      </c>
      <c r="H61" s="58">
        <v>0.5</v>
      </c>
      <c r="I61" s="132"/>
      <c r="N61" s="34"/>
    </row>
    <row r="62" spans="1:14" ht="21" x14ac:dyDescent="0.35">
      <c r="B62" s="131"/>
      <c r="C62" s="130"/>
      <c r="D62" s="129"/>
      <c r="E62" s="128"/>
      <c r="F62" s="128"/>
      <c r="G62" s="127"/>
      <c r="H62" s="127"/>
      <c r="I62" s="126"/>
      <c r="N62" s="34"/>
    </row>
    <row r="63" spans="1:14" ht="37" x14ac:dyDescent="0.35">
      <c r="A63" s="125"/>
      <c r="B63" s="125"/>
      <c r="C63" s="124" t="s">
        <v>21</v>
      </c>
      <c r="D63" s="123"/>
      <c r="E63" s="123" t="s">
        <v>20</v>
      </c>
      <c r="F63" s="123"/>
      <c r="G63" s="123" t="s">
        <v>115</v>
      </c>
      <c r="H63" s="123" t="s">
        <v>49</v>
      </c>
      <c r="I63" s="122"/>
      <c r="N63" s="34"/>
    </row>
    <row r="64" spans="1:14" ht="21" x14ac:dyDescent="0.45">
      <c r="B64" s="71"/>
      <c r="C64" s="65"/>
      <c r="D64" s="61"/>
      <c r="E64" s="21"/>
      <c r="F64" s="64"/>
      <c r="G64" s="83"/>
      <c r="H64" s="83"/>
      <c r="I64" s="63"/>
    </row>
    <row r="65" spans="2:9" ht="37" x14ac:dyDescent="0.35">
      <c r="B65" s="56">
        <v>3</v>
      </c>
      <c r="C65" s="65" t="s">
        <v>114</v>
      </c>
      <c r="D65" s="61"/>
      <c r="E65" s="21" t="s">
        <v>48</v>
      </c>
      <c r="F65" s="64"/>
      <c r="G65" s="59" t="s">
        <v>18</v>
      </c>
      <c r="H65" s="58">
        <v>2.5</v>
      </c>
      <c r="I65" s="63"/>
    </row>
    <row r="66" spans="2:9" ht="37" x14ac:dyDescent="0.35">
      <c r="B66" s="56"/>
      <c r="C66" s="65" t="s">
        <v>113</v>
      </c>
      <c r="D66" s="61"/>
      <c r="E66" s="21" t="s">
        <v>47</v>
      </c>
      <c r="F66" s="64"/>
      <c r="G66" s="59" t="s">
        <v>18</v>
      </c>
      <c r="H66" s="58">
        <v>3.25</v>
      </c>
      <c r="I66" s="63"/>
    </row>
    <row r="67" spans="2:9" ht="37" x14ac:dyDescent="0.35">
      <c r="B67" s="56"/>
      <c r="C67" s="62"/>
      <c r="D67" s="61"/>
      <c r="E67" s="21" t="s">
        <v>46</v>
      </c>
      <c r="F67" s="60"/>
      <c r="G67" s="59" t="s">
        <v>18</v>
      </c>
      <c r="H67" s="58">
        <v>2.5</v>
      </c>
      <c r="I67" s="57"/>
    </row>
    <row r="68" spans="2:9" ht="21" x14ac:dyDescent="0.35">
      <c r="B68" s="56"/>
      <c r="C68" s="55"/>
      <c r="D68" s="54"/>
      <c r="E68" s="53"/>
      <c r="F68" s="52"/>
      <c r="G68" s="51"/>
      <c r="H68" s="50"/>
      <c r="I68" s="49"/>
    </row>
    <row r="69" spans="2:9" ht="21" x14ac:dyDescent="0.45">
      <c r="B69" s="56">
        <v>4</v>
      </c>
      <c r="C69" s="65" t="s">
        <v>112</v>
      </c>
      <c r="D69" s="89"/>
      <c r="E69" s="24" t="s">
        <v>45</v>
      </c>
      <c r="F69" s="88"/>
      <c r="G69" s="76" t="s">
        <v>8</v>
      </c>
      <c r="H69" s="75" t="s">
        <v>49</v>
      </c>
      <c r="I69" s="85"/>
    </row>
    <row r="70" spans="2:9" ht="21" customHeight="1" x14ac:dyDescent="0.35">
      <c r="B70" s="56"/>
      <c r="C70" s="65" t="s">
        <v>92</v>
      </c>
      <c r="D70" s="89"/>
      <c r="E70" s="23" t="s">
        <v>111</v>
      </c>
      <c r="F70" s="121">
        <v>1</v>
      </c>
      <c r="G70" s="120"/>
      <c r="H70" s="58">
        <v>7</v>
      </c>
      <c r="I70" s="85"/>
    </row>
    <row r="71" spans="2:9" ht="21" customHeight="1" x14ac:dyDescent="0.35">
      <c r="B71" s="56"/>
      <c r="C71" s="65"/>
      <c r="D71" s="89"/>
      <c r="E71" s="23" t="s">
        <v>110</v>
      </c>
      <c r="F71" s="88"/>
      <c r="G71" s="120"/>
      <c r="H71" s="86"/>
      <c r="I71" s="85"/>
    </row>
    <row r="72" spans="2:9" ht="21" x14ac:dyDescent="0.35">
      <c r="B72" s="56"/>
      <c r="C72" s="55"/>
      <c r="D72" s="54"/>
      <c r="E72" s="54"/>
      <c r="F72" s="84"/>
      <c r="G72" s="51"/>
      <c r="H72" s="50"/>
      <c r="I72" s="49"/>
    </row>
    <row r="73" spans="2:9" ht="21" x14ac:dyDescent="0.45">
      <c r="B73" s="71"/>
      <c r="C73" s="65"/>
      <c r="D73" s="61"/>
      <c r="E73" s="21"/>
      <c r="F73" s="64"/>
      <c r="G73" s="83"/>
      <c r="H73" s="83"/>
      <c r="I73" s="63"/>
    </row>
    <row r="74" spans="2:9" ht="37" x14ac:dyDescent="0.45">
      <c r="B74" s="56">
        <v>5</v>
      </c>
      <c r="C74" s="65" t="s">
        <v>109</v>
      </c>
      <c r="D74" s="61"/>
      <c r="E74" s="25" t="s">
        <v>44</v>
      </c>
      <c r="F74" s="64"/>
      <c r="G74" s="76" t="str">
        <f>G9</f>
        <v>Possible Points</v>
      </c>
      <c r="H74" s="75" t="s">
        <v>49</v>
      </c>
      <c r="I74" s="63"/>
    </row>
    <row r="75" spans="2:9" ht="21" x14ac:dyDescent="0.35">
      <c r="B75" s="56"/>
      <c r="C75" s="65" t="s">
        <v>9</v>
      </c>
      <c r="D75" s="61"/>
      <c r="E75" s="23" t="s">
        <v>43</v>
      </c>
      <c r="F75" s="64"/>
      <c r="G75" s="59" t="s">
        <v>18</v>
      </c>
      <c r="H75" s="58">
        <v>2.5</v>
      </c>
      <c r="I75" s="63"/>
    </row>
    <row r="76" spans="2:9" ht="21" x14ac:dyDescent="0.45">
      <c r="B76" s="71"/>
      <c r="C76" s="55"/>
      <c r="D76" s="70"/>
      <c r="E76" s="69"/>
      <c r="F76" s="68"/>
      <c r="G76" s="67"/>
      <c r="H76" s="67"/>
      <c r="I76" s="66"/>
    </row>
    <row r="77" spans="2:9" ht="37" x14ac:dyDescent="0.45">
      <c r="B77" s="56">
        <v>6</v>
      </c>
      <c r="C77" s="65" t="s">
        <v>108</v>
      </c>
      <c r="D77" s="61"/>
      <c r="E77" s="24" t="s">
        <v>42</v>
      </c>
      <c r="F77" s="64"/>
      <c r="G77" s="1"/>
      <c r="H77" s="1"/>
      <c r="I77" s="63"/>
    </row>
    <row r="78" spans="2:9" ht="21" x14ac:dyDescent="0.35">
      <c r="B78" s="56"/>
      <c r="C78" s="65" t="s">
        <v>9</v>
      </c>
      <c r="D78" s="61"/>
      <c r="E78" s="23" t="s">
        <v>41</v>
      </c>
      <c r="F78" s="64"/>
      <c r="G78" s="59" t="s">
        <v>6</v>
      </c>
      <c r="H78" s="58">
        <v>2.5</v>
      </c>
      <c r="I78" s="63"/>
    </row>
    <row r="79" spans="2:9" ht="21" x14ac:dyDescent="0.35">
      <c r="B79" s="56"/>
      <c r="C79" s="62"/>
      <c r="D79" s="61"/>
      <c r="E79" s="23" t="s">
        <v>40</v>
      </c>
      <c r="F79" s="60"/>
      <c r="G79" s="59" t="s">
        <v>5</v>
      </c>
      <c r="H79" s="58">
        <v>1.6666666666666667</v>
      </c>
      <c r="I79" s="57"/>
    </row>
    <row r="80" spans="2:9" ht="21" x14ac:dyDescent="0.35">
      <c r="B80" s="56"/>
      <c r="C80" s="55"/>
      <c r="D80" s="54"/>
      <c r="E80" s="53"/>
      <c r="F80" s="52"/>
      <c r="G80" s="51"/>
      <c r="H80" s="50"/>
      <c r="I80" s="49"/>
    </row>
    <row r="81" spans="2:9" ht="21" x14ac:dyDescent="0.35">
      <c r="B81" s="56"/>
      <c r="C81" s="119"/>
      <c r="D81" s="118"/>
      <c r="E81" s="117"/>
      <c r="F81" s="117"/>
      <c r="G81" s="116"/>
      <c r="H81" s="98"/>
      <c r="I81" s="97"/>
    </row>
    <row r="82" spans="2:9" ht="37" x14ac:dyDescent="0.45">
      <c r="B82" s="56">
        <v>7</v>
      </c>
      <c r="C82" s="115" t="s">
        <v>107</v>
      </c>
      <c r="D82" s="89"/>
      <c r="E82" s="114" t="s">
        <v>106</v>
      </c>
      <c r="F82" s="89"/>
      <c r="G82" s="76" t="s">
        <v>101</v>
      </c>
      <c r="H82" s="75" t="s">
        <v>49</v>
      </c>
      <c r="I82" s="92"/>
    </row>
    <row r="83" spans="2:9" ht="37" x14ac:dyDescent="0.35">
      <c r="B83" s="56"/>
      <c r="C83" s="65" t="s">
        <v>92</v>
      </c>
      <c r="D83" s="89"/>
      <c r="E83" s="113" t="s">
        <v>105</v>
      </c>
      <c r="F83" s="88"/>
      <c r="G83" s="112" t="s">
        <v>103</v>
      </c>
      <c r="H83" s="58">
        <v>0.75</v>
      </c>
      <c r="I83" s="85"/>
    </row>
    <row r="84" spans="2:9" ht="37" x14ac:dyDescent="0.35">
      <c r="B84" s="56"/>
      <c r="C84" s="65"/>
      <c r="D84" s="89"/>
      <c r="E84" s="113" t="s">
        <v>104</v>
      </c>
      <c r="F84" s="88"/>
      <c r="G84" s="112" t="s">
        <v>103</v>
      </c>
      <c r="H84" s="58">
        <v>0.75</v>
      </c>
      <c r="I84" s="85"/>
    </row>
    <row r="85" spans="2:9" ht="21" x14ac:dyDescent="0.35">
      <c r="B85" s="56"/>
      <c r="C85" s="65"/>
      <c r="D85" s="89"/>
      <c r="E85" s="111"/>
      <c r="F85" s="88"/>
      <c r="G85" s="110"/>
      <c r="H85" s="109"/>
      <c r="I85" s="85"/>
    </row>
    <row r="86" spans="2:9" ht="37" x14ac:dyDescent="0.45">
      <c r="B86" s="56"/>
      <c r="C86" s="65"/>
      <c r="D86" s="89"/>
      <c r="E86" s="108" t="s">
        <v>102</v>
      </c>
      <c r="F86" s="107"/>
      <c r="G86" s="106" t="s">
        <v>101</v>
      </c>
      <c r="H86" s="105" t="s">
        <v>49</v>
      </c>
      <c r="I86" s="85"/>
    </row>
    <row r="87" spans="2:9" ht="37" x14ac:dyDescent="0.35">
      <c r="B87" s="56"/>
      <c r="C87" s="65"/>
      <c r="D87" s="89"/>
      <c r="E87" s="104" t="s">
        <v>100</v>
      </c>
      <c r="F87" s="88"/>
      <c r="G87" s="102"/>
      <c r="H87" s="58">
        <v>0</v>
      </c>
      <c r="I87" s="85"/>
    </row>
    <row r="88" spans="2:9" ht="37" x14ac:dyDescent="0.35">
      <c r="B88" s="56"/>
      <c r="C88" s="65"/>
      <c r="D88" s="89"/>
      <c r="E88" s="103" t="s">
        <v>99</v>
      </c>
      <c r="F88" s="88"/>
      <c r="G88" s="102"/>
      <c r="H88" s="58">
        <v>0</v>
      </c>
      <c r="I88" s="85"/>
    </row>
    <row r="89" spans="2:9" ht="21" x14ac:dyDescent="0.35">
      <c r="B89" s="56"/>
      <c r="C89" s="55"/>
      <c r="D89" s="54"/>
      <c r="E89" s="54"/>
      <c r="F89" s="84"/>
      <c r="G89" s="51"/>
      <c r="H89" s="50"/>
      <c r="I89" s="49"/>
    </row>
    <row r="90" spans="2:9" ht="21" x14ac:dyDescent="0.35">
      <c r="B90" s="56"/>
      <c r="C90" s="101"/>
      <c r="D90" s="100"/>
      <c r="E90" s="100"/>
      <c r="F90" s="100"/>
      <c r="G90" s="99"/>
      <c r="H90" s="98"/>
      <c r="I90" s="97"/>
    </row>
    <row r="91" spans="2:9" ht="37" x14ac:dyDescent="0.45">
      <c r="B91" s="56">
        <v>8</v>
      </c>
      <c r="C91" s="96" t="s">
        <v>11</v>
      </c>
      <c r="D91" s="89"/>
      <c r="E91" s="22" t="s">
        <v>38</v>
      </c>
      <c r="F91" s="89"/>
      <c r="G91" s="76" t="s">
        <v>8</v>
      </c>
      <c r="H91" s="75" t="s">
        <v>49</v>
      </c>
      <c r="I91" s="92"/>
    </row>
    <row r="92" spans="2:9" ht="37" x14ac:dyDescent="0.35">
      <c r="B92" s="56"/>
      <c r="C92" s="65" t="s">
        <v>10</v>
      </c>
      <c r="D92" s="89"/>
      <c r="E92" s="95" t="s">
        <v>98</v>
      </c>
      <c r="F92" s="94">
        <v>1</v>
      </c>
      <c r="G92" s="93"/>
      <c r="H92" s="58">
        <v>10</v>
      </c>
      <c r="I92" s="92"/>
    </row>
    <row r="93" spans="2:9" ht="21" x14ac:dyDescent="0.35">
      <c r="B93" s="56"/>
      <c r="C93" s="65"/>
      <c r="D93" s="89"/>
      <c r="E93" s="89" t="s">
        <v>97</v>
      </c>
      <c r="F93" s="89"/>
      <c r="G93" s="90"/>
      <c r="H93" s="86"/>
      <c r="I93" s="92"/>
    </row>
    <row r="94" spans="2:9" ht="21" x14ac:dyDescent="0.35">
      <c r="B94" s="56"/>
      <c r="C94" s="91"/>
      <c r="D94" s="89"/>
      <c r="E94" s="89" t="s">
        <v>96</v>
      </c>
      <c r="F94" s="88"/>
      <c r="G94" s="90"/>
      <c r="H94" s="86"/>
      <c r="I94" s="85"/>
    </row>
    <row r="95" spans="2:9" ht="21" x14ac:dyDescent="0.35">
      <c r="B95" s="56"/>
      <c r="C95" s="65"/>
      <c r="D95" s="89"/>
      <c r="E95" s="89" t="s">
        <v>95</v>
      </c>
      <c r="F95" s="88"/>
      <c r="G95" s="87"/>
      <c r="H95" s="86"/>
      <c r="I95" s="85"/>
    </row>
    <row r="96" spans="2:9" ht="21" x14ac:dyDescent="0.35">
      <c r="B96" s="56"/>
      <c r="C96" s="55"/>
      <c r="D96" s="54"/>
      <c r="E96" s="54"/>
      <c r="F96" s="84"/>
      <c r="G96" s="51"/>
      <c r="H96" s="50"/>
      <c r="I96" s="49"/>
    </row>
    <row r="97" spans="1:14" ht="21" x14ac:dyDescent="0.45">
      <c r="B97" s="71"/>
      <c r="C97" s="65"/>
      <c r="D97" s="61"/>
      <c r="E97" s="21"/>
      <c r="F97" s="64"/>
      <c r="G97" s="83"/>
      <c r="H97" s="83"/>
      <c r="I97" s="63"/>
    </row>
    <row r="98" spans="1:14" ht="42" customHeight="1" x14ac:dyDescent="0.35">
      <c r="B98" s="56">
        <v>9</v>
      </c>
      <c r="C98" s="65" t="s">
        <v>94</v>
      </c>
      <c r="D98" s="61"/>
      <c r="E98" s="20" t="s">
        <v>93</v>
      </c>
      <c r="F98" s="64"/>
      <c r="G98" s="34"/>
      <c r="H98" s="34"/>
      <c r="I98" s="63"/>
    </row>
    <row r="99" spans="1:14" ht="21" x14ac:dyDescent="0.35">
      <c r="B99" s="80"/>
      <c r="C99" s="65" t="s">
        <v>92</v>
      </c>
      <c r="D99" s="79"/>
      <c r="E99" s="82" t="s">
        <v>74</v>
      </c>
      <c r="G99" s="81"/>
      <c r="H99" s="81"/>
      <c r="I99" s="74"/>
      <c r="N99" s="34"/>
    </row>
    <row r="100" spans="1:14" ht="21" x14ac:dyDescent="0.45">
      <c r="B100" s="80"/>
      <c r="C100" s="73"/>
      <c r="D100" s="79"/>
      <c r="E100" s="78" t="s">
        <v>91</v>
      </c>
      <c r="F100" s="77">
        <v>0</v>
      </c>
      <c r="G100" s="76" t="str">
        <f>G9</f>
        <v>Possible Points</v>
      </c>
      <c r="H100" s="75" t="s">
        <v>49</v>
      </c>
      <c r="I100" s="74"/>
      <c r="N100" s="34"/>
    </row>
    <row r="101" spans="1:14" ht="37" x14ac:dyDescent="0.45">
      <c r="B101" s="56"/>
      <c r="C101" s="73"/>
      <c r="D101" s="61"/>
      <c r="E101" s="72" t="s">
        <v>90</v>
      </c>
      <c r="F101" s="64"/>
      <c r="G101" s="59" t="s">
        <v>29</v>
      </c>
      <c r="H101" s="58">
        <v>1.08</v>
      </c>
      <c r="I101" s="63"/>
    </row>
    <row r="102" spans="1:14" ht="21" x14ac:dyDescent="0.45">
      <c r="B102" s="71"/>
      <c r="C102" s="55"/>
      <c r="D102" s="70"/>
      <c r="E102" s="69"/>
      <c r="F102" s="68"/>
      <c r="G102" s="67"/>
      <c r="H102" s="67"/>
      <c r="I102" s="66"/>
    </row>
    <row r="103" spans="1:14" ht="37" x14ac:dyDescent="0.45">
      <c r="B103" s="56">
        <v>10</v>
      </c>
      <c r="C103" s="65" t="s">
        <v>89</v>
      </c>
      <c r="D103" s="61"/>
      <c r="E103" s="19" t="s">
        <v>37</v>
      </c>
      <c r="F103" s="64"/>
      <c r="G103" s="1"/>
      <c r="H103" s="1"/>
      <c r="I103" s="63"/>
    </row>
    <row r="104" spans="1:14" ht="21" x14ac:dyDescent="0.35">
      <c r="B104" s="56"/>
      <c r="C104" s="65" t="s">
        <v>88</v>
      </c>
      <c r="D104" s="61"/>
      <c r="E104" s="18" t="s">
        <v>87</v>
      </c>
      <c r="F104" s="64"/>
      <c r="G104" s="59" t="s">
        <v>83</v>
      </c>
      <c r="H104" s="58">
        <v>0.75</v>
      </c>
      <c r="I104" s="63"/>
    </row>
    <row r="105" spans="1:14" ht="37" x14ac:dyDescent="0.35">
      <c r="B105" s="56"/>
      <c r="C105" s="62"/>
      <c r="D105" s="61"/>
      <c r="E105" s="18" t="s">
        <v>86</v>
      </c>
      <c r="F105" s="60"/>
      <c r="G105" s="59" t="s">
        <v>83</v>
      </c>
      <c r="H105" s="58">
        <v>0.25</v>
      </c>
      <c r="I105" s="57"/>
    </row>
    <row r="106" spans="1:14" ht="37" x14ac:dyDescent="0.35">
      <c r="B106" s="56"/>
      <c r="C106" s="62"/>
      <c r="D106" s="61"/>
      <c r="E106" s="17" t="s">
        <v>85</v>
      </c>
      <c r="F106" s="60"/>
      <c r="G106" s="59" t="s">
        <v>83</v>
      </c>
      <c r="H106" s="58">
        <v>0.75</v>
      </c>
      <c r="I106" s="57"/>
    </row>
    <row r="107" spans="1:14" ht="66" customHeight="1" x14ac:dyDescent="0.35">
      <c r="B107" s="56"/>
      <c r="C107" s="62"/>
      <c r="D107" s="61"/>
      <c r="E107" s="17" t="s">
        <v>84</v>
      </c>
      <c r="F107" s="60"/>
      <c r="G107" s="59" t="s">
        <v>83</v>
      </c>
      <c r="H107" s="58">
        <v>0.5</v>
      </c>
      <c r="I107" s="57"/>
    </row>
    <row r="108" spans="1:14" ht="21" x14ac:dyDescent="0.35">
      <c r="B108" s="56"/>
      <c r="C108" s="55"/>
      <c r="D108" s="54"/>
      <c r="E108" s="53"/>
      <c r="F108" s="52"/>
      <c r="G108" s="51"/>
      <c r="H108" s="50"/>
      <c r="I108" s="49"/>
    </row>
    <row r="109" spans="1:14" ht="19" thickBot="1" x14ac:dyDescent="0.4">
      <c r="A109" s="48"/>
      <c r="B109" s="48"/>
      <c r="C109" s="44"/>
      <c r="D109" s="44"/>
      <c r="E109" s="44"/>
      <c r="F109" s="47"/>
      <c r="G109" s="43"/>
      <c r="H109" s="42"/>
      <c r="I109" s="41"/>
    </row>
    <row r="110" spans="1:14" ht="19" thickBot="1" x14ac:dyDescent="0.4">
      <c r="C110" s="44"/>
      <c r="D110" s="44"/>
      <c r="E110" s="44"/>
      <c r="F110" s="44"/>
      <c r="G110" s="46" t="s">
        <v>23</v>
      </c>
      <c r="H110" s="45">
        <f>SUBTOTAL(9, H17:H108)</f>
        <v>42.74666666666667</v>
      </c>
      <c r="I110" s="41"/>
    </row>
    <row r="111" spans="1:14" ht="18.5" x14ac:dyDescent="0.35">
      <c r="C111" s="44"/>
      <c r="D111" s="44"/>
      <c r="E111" s="44"/>
      <c r="F111" s="44"/>
      <c r="G111" s="43"/>
      <c r="H111" s="42"/>
      <c r="I111" s="41"/>
    </row>
    <row r="112" spans="1:14" ht="18.5" x14ac:dyDescent="0.35">
      <c r="C112" s="44"/>
      <c r="D112" s="44"/>
      <c r="E112" s="44"/>
      <c r="F112" s="44"/>
      <c r="G112" s="43"/>
      <c r="H112" s="42"/>
      <c r="I112" s="41"/>
    </row>
    <row r="113" spans="3:9" ht="18.5" x14ac:dyDescent="0.35">
      <c r="C113" s="44"/>
      <c r="D113" s="44"/>
      <c r="E113" s="44"/>
      <c r="F113" s="44"/>
      <c r="G113" s="43"/>
      <c r="H113" s="42"/>
      <c r="I113" s="41"/>
    </row>
    <row r="114" spans="3:9" ht="18.5" x14ac:dyDescent="0.35">
      <c r="C114" s="44"/>
      <c r="D114" s="44"/>
      <c r="E114" s="44"/>
      <c r="F114" s="44"/>
      <c r="G114" s="43"/>
      <c r="H114" s="42"/>
      <c r="I114" s="41"/>
    </row>
    <row r="115" spans="3:9" ht="18.5" x14ac:dyDescent="0.35">
      <c r="C115" s="44"/>
      <c r="D115" s="44"/>
      <c r="E115" s="44"/>
      <c r="F115" s="44"/>
      <c r="G115" s="43"/>
      <c r="H115" s="42"/>
      <c r="I115" s="41"/>
    </row>
    <row r="116" spans="3:9" ht="18.5" x14ac:dyDescent="0.35">
      <c r="C116" s="44"/>
      <c r="D116" s="44"/>
      <c r="E116" s="44"/>
      <c r="F116" s="44"/>
      <c r="G116" s="43"/>
      <c r="H116" s="42"/>
      <c r="I116" s="41"/>
    </row>
    <row r="117" spans="3:9" ht="18.5" x14ac:dyDescent="0.35">
      <c r="C117" s="44"/>
      <c r="D117" s="44"/>
      <c r="E117" s="44"/>
      <c r="F117" s="44"/>
      <c r="G117" s="43"/>
      <c r="H117" s="42"/>
      <c r="I117" s="41"/>
    </row>
    <row r="118" spans="3:9" ht="18.5" x14ac:dyDescent="0.35">
      <c r="C118" s="44"/>
      <c r="D118" s="44"/>
      <c r="E118" s="44"/>
      <c r="F118" s="44"/>
      <c r="G118" s="43"/>
      <c r="H118" s="42"/>
      <c r="I118" s="41"/>
    </row>
    <row r="119" spans="3:9" ht="18.5" x14ac:dyDescent="0.35">
      <c r="C119" s="44"/>
      <c r="D119" s="44"/>
      <c r="E119" s="44"/>
      <c r="F119" s="44"/>
      <c r="G119" s="43"/>
      <c r="H119" s="42"/>
      <c r="I119" s="41"/>
    </row>
    <row r="120" spans="3:9" ht="18.5" x14ac:dyDescent="0.35">
      <c r="C120" s="44"/>
      <c r="D120" s="44"/>
      <c r="E120" s="44"/>
      <c r="F120" s="44"/>
      <c r="G120" s="43"/>
      <c r="H120" s="42"/>
      <c r="I120" s="41"/>
    </row>
    <row r="121" spans="3:9" ht="18.5" x14ac:dyDescent="0.35">
      <c r="C121" s="44"/>
      <c r="D121" s="44"/>
      <c r="E121" s="44"/>
      <c r="F121" s="44"/>
      <c r="G121" s="43"/>
      <c r="H121" s="42"/>
      <c r="I121" s="41"/>
    </row>
    <row r="122" spans="3:9" ht="18.5" x14ac:dyDescent="0.35">
      <c r="C122" s="44"/>
      <c r="D122" s="44"/>
      <c r="E122" s="44"/>
      <c r="F122" s="44"/>
      <c r="G122" s="43"/>
      <c r="H122" s="42"/>
      <c r="I122" s="41"/>
    </row>
    <row r="123" spans="3:9" ht="18.5" x14ac:dyDescent="0.35">
      <c r="C123" s="44"/>
      <c r="D123" s="44"/>
      <c r="E123" s="44"/>
      <c r="F123" s="44"/>
      <c r="G123" s="43"/>
      <c r="H123" s="42"/>
      <c r="I123" s="41"/>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41" priority="34">
      <formula>CELL("PROTECT",A1)=0</formula>
    </cfRule>
  </conditionalFormatting>
  <conditionalFormatting sqref="E86:H86">
    <cfRule type="expression" dxfId="40" priority="33">
      <formula>OR($G$83="No", $G$84="No")</formula>
    </cfRule>
  </conditionalFormatting>
  <conditionalFormatting sqref="E87">
    <cfRule type="expression" dxfId="39" priority="32">
      <formula>$G$83="No"</formula>
    </cfRule>
  </conditionalFormatting>
  <conditionalFormatting sqref="E88">
    <cfRule type="expression" dxfId="38" priority="31">
      <formula>$G$84="No"</formula>
    </cfRule>
  </conditionalFormatting>
  <conditionalFormatting sqref="H3">
    <cfRule type="expression" dxfId="37" priority="30">
      <formula>CELL("PROTECT",H3)=0</formula>
    </cfRule>
  </conditionalFormatting>
  <conditionalFormatting sqref="A9:I62">
    <cfRule type="expression" dxfId="36" priority="29">
      <formula>CELL("PROTECT",A9)=0</formula>
    </cfRule>
  </conditionalFormatting>
  <conditionalFormatting sqref="G64:H64">
    <cfRule type="expression" dxfId="35" priority="28">
      <formula>CELL("PROTECT",G64)=0</formula>
    </cfRule>
  </conditionalFormatting>
  <conditionalFormatting sqref="A70:E70 A69:I69 G70 I70">
    <cfRule type="expression" dxfId="34" priority="27">
      <formula>CELL("PROTECT",A69)=0</formula>
    </cfRule>
  </conditionalFormatting>
  <conditionalFormatting sqref="A75:G75 A73:F74 I73:XFD75">
    <cfRule type="expression" dxfId="33" priority="26">
      <formula>CELL("PROTECT",A73)=0</formula>
    </cfRule>
  </conditionalFormatting>
  <conditionalFormatting sqref="G73:H73">
    <cfRule type="expression" dxfId="32" priority="25">
      <formula>CELL("PROTECT",G73)=0</formula>
    </cfRule>
  </conditionalFormatting>
  <conditionalFormatting sqref="G74:H74">
    <cfRule type="expression" dxfId="31" priority="24">
      <formula>CELL("PROTECT",G74)=0</formula>
    </cfRule>
  </conditionalFormatting>
  <conditionalFormatting sqref="A80:I80 J76:XFD80 A76:F77 A78:G79 I76:I79">
    <cfRule type="expression" dxfId="30" priority="23">
      <formula>CELL("PROTECT",A76)=0</formula>
    </cfRule>
  </conditionalFormatting>
  <conditionalFormatting sqref="G76:H76">
    <cfRule type="expression" dxfId="29" priority="22">
      <formula>CELL("PROTECT",G76)=0</formula>
    </cfRule>
  </conditionalFormatting>
  <conditionalFormatting sqref="A97:F98 I97:XFD98 I101:XFD101">
    <cfRule type="expression" dxfId="28" priority="21">
      <formula>CELL("PROTECT",A97)=0</formula>
    </cfRule>
  </conditionalFormatting>
  <conditionalFormatting sqref="G97:H97">
    <cfRule type="expression" dxfId="27" priority="20">
      <formula>CELL("PROTECT",G97)=0</formula>
    </cfRule>
  </conditionalFormatting>
  <conditionalFormatting sqref="G100:H100">
    <cfRule type="expression" dxfId="26" priority="19">
      <formula>CELL("PROTECT",G100)=0</formula>
    </cfRule>
  </conditionalFormatting>
  <conditionalFormatting sqref="A102:F102 I102:XFD102">
    <cfRule type="expression" dxfId="25" priority="18">
      <formula>CELL("PROTECT",A102)=0</formula>
    </cfRule>
  </conditionalFormatting>
  <conditionalFormatting sqref="G102:H102">
    <cfRule type="expression" dxfId="24" priority="17">
      <formula>CELL("PROTECT",G102)=0</formula>
    </cfRule>
  </conditionalFormatting>
  <conditionalFormatting sqref="J100:XFD100">
    <cfRule type="expression" dxfId="23" priority="16">
      <formula>CELL("PROTECT",J100)=0</formula>
    </cfRule>
  </conditionalFormatting>
  <conditionalFormatting sqref="A100:B100 I100">
    <cfRule type="expression" dxfId="22" priority="15">
      <formula>CELL("PROTECT",A100)=0</formula>
    </cfRule>
  </conditionalFormatting>
  <conditionalFormatting sqref="J99:XFD99">
    <cfRule type="expression" dxfId="21" priority="14">
      <formula>CELL("PROTECT",J99)=0</formula>
    </cfRule>
  </conditionalFormatting>
  <conditionalFormatting sqref="A99:B99 D99:E99 G99:I99">
    <cfRule type="expression" dxfId="20" priority="13">
      <formula>CELL("PROTECT",A99)=0</formula>
    </cfRule>
  </conditionalFormatting>
  <conditionalFormatting sqref="E101">
    <cfRule type="expression" dxfId="19" priority="12">
      <formula>CELL("PROTECT",E101)=0</formula>
    </cfRule>
  </conditionalFormatting>
  <conditionalFormatting sqref="J103:XFD108 A103:B103 D103:F103 A108:I108 A104:G107 I103:I107">
    <cfRule type="expression" dxfId="18" priority="11">
      <formula>CELL("PROTECT",A103)=0</formula>
    </cfRule>
  </conditionalFormatting>
  <conditionalFormatting sqref="C103">
    <cfRule type="expression" dxfId="17" priority="10">
      <formula>CELL("PROTECT",C103)=0</formula>
    </cfRule>
  </conditionalFormatting>
  <conditionalFormatting sqref="H65:H67">
    <cfRule type="expression" dxfId="16" priority="9">
      <formula>CELL("PROTECT",H65)=0</formula>
    </cfRule>
  </conditionalFormatting>
  <conditionalFormatting sqref="H70">
    <cfRule type="expression" dxfId="15" priority="8">
      <formula>CELL("PROTECT",H70)=0</formula>
    </cfRule>
  </conditionalFormatting>
  <conditionalFormatting sqref="H75">
    <cfRule type="expression" dxfId="14" priority="7">
      <formula>CELL("PROTECT",H75)=0</formula>
    </cfRule>
  </conditionalFormatting>
  <conditionalFormatting sqref="H78:H79">
    <cfRule type="expression" dxfId="13" priority="6">
      <formula>CELL("PROTECT",H78)=0</formula>
    </cfRule>
  </conditionalFormatting>
  <conditionalFormatting sqref="H83:H84">
    <cfRule type="expression" dxfId="12" priority="5">
      <formula>CELL("PROTECT",H83)=0</formula>
    </cfRule>
  </conditionalFormatting>
  <conditionalFormatting sqref="H87:H88">
    <cfRule type="expression" dxfId="11" priority="4">
      <formula>CELL("PROTECT",H87)=0</formula>
    </cfRule>
  </conditionalFormatting>
  <conditionalFormatting sqref="H92">
    <cfRule type="expression" dxfId="10" priority="3">
      <formula>CELL("PROTECT",H92)=0</formula>
    </cfRule>
  </conditionalFormatting>
  <conditionalFormatting sqref="H101">
    <cfRule type="expression" dxfId="9" priority="2">
      <formula>CELL("PROTECT",H101)=0</formula>
    </cfRule>
  </conditionalFormatting>
  <conditionalFormatting sqref="H104:H107">
    <cfRule type="expression" dxfId="8"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M107"/>
  <sheetViews>
    <sheetView showGridLines="0" zoomScale="70" zoomScaleNormal="70" workbookViewId="0">
      <selection activeCell="H78" sqref="B2:H78"/>
    </sheetView>
  </sheetViews>
  <sheetFormatPr defaultColWidth="9.1796875" defaultRowHeight="15.5" x14ac:dyDescent="0.35"/>
  <cols>
    <col min="1" max="1" width="6.1796875" style="39" customWidth="1"/>
    <col min="2" max="2" width="25.7265625" style="39" customWidth="1"/>
    <col min="3" max="3" width="4" style="39" customWidth="1"/>
    <col min="4" max="4" width="94.453125" style="40" customWidth="1"/>
    <col min="5" max="5" width="7.26953125" style="39" customWidth="1"/>
    <col min="6" max="6" width="19.453125" style="204" customWidth="1"/>
    <col min="7" max="7" width="16.81640625" style="37" customWidth="1"/>
    <col min="8" max="8" width="5.26953125" style="36" customWidth="1"/>
    <col min="9" max="12" width="9.1796875" style="34"/>
    <col min="13" max="13" width="9.1796875" style="35"/>
    <col min="14" max="16384" width="9.1796875" style="34"/>
  </cols>
  <sheetData>
    <row r="1" spans="1:8" ht="24" customHeight="1" x14ac:dyDescent="0.55000000000000004">
      <c r="B1" s="199" t="s">
        <v>162</v>
      </c>
      <c r="C1" s="190"/>
      <c r="D1" s="190"/>
      <c r="E1" s="203"/>
      <c r="F1" s="244"/>
      <c r="G1" s="201"/>
      <c r="H1" s="200"/>
    </row>
    <row r="2" spans="1:8" s="189" customFormat="1" ht="24" thickBot="1" x14ac:dyDescent="0.6">
      <c r="B2" s="199" t="s">
        <v>161</v>
      </c>
      <c r="C2" s="194"/>
      <c r="D2" s="194"/>
      <c r="E2" s="198"/>
      <c r="F2" s="243"/>
      <c r="G2" s="192"/>
      <c r="H2" s="191"/>
    </row>
    <row r="3" spans="1:8" s="189" customFormat="1" ht="24" thickBot="1" x14ac:dyDescent="0.6">
      <c r="B3" s="199" t="s">
        <v>160</v>
      </c>
      <c r="C3" s="194"/>
      <c r="D3" s="194"/>
      <c r="E3" s="198"/>
      <c r="F3" s="243"/>
      <c r="G3" s="197">
        <f>G94</f>
        <v>24.25</v>
      </c>
      <c r="H3" s="191"/>
    </row>
    <row r="4" spans="1:8" s="189" customFormat="1" ht="18.5" x14ac:dyDescent="0.45">
      <c r="B4" s="723" t="s">
        <v>82</v>
      </c>
      <c r="C4" s="723"/>
      <c r="D4" s="195" t="s">
        <v>159</v>
      </c>
      <c r="E4" s="194"/>
      <c r="F4" s="243"/>
      <c r="G4" s="192"/>
      <c r="H4" s="191"/>
    </row>
    <row r="5" spans="1:8" s="189" customFormat="1" ht="18.5" x14ac:dyDescent="0.45">
      <c r="B5" s="196" t="s">
        <v>158</v>
      </c>
      <c r="C5" s="196"/>
      <c r="D5" s="195"/>
      <c r="E5" s="194"/>
      <c r="F5" s="243"/>
      <c r="G5" s="192"/>
      <c r="H5" s="191"/>
    </row>
    <row r="6" spans="1:8" s="189" customFormat="1" ht="18.5" x14ac:dyDescent="0.45">
      <c r="B6" s="723" t="s">
        <v>127</v>
      </c>
      <c r="C6" s="723"/>
      <c r="D6" s="195" t="s">
        <v>157</v>
      </c>
      <c r="E6" s="194"/>
      <c r="F6" s="243"/>
      <c r="G6" s="192"/>
      <c r="H6" s="191"/>
    </row>
    <row r="7" spans="1:8" s="189" customFormat="1" ht="18.5" x14ac:dyDescent="0.45">
      <c r="B7" s="723" t="s">
        <v>125</v>
      </c>
      <c r="C7" s="723"/>
      <c r="D7" s="195" t="s">
        <v>156</v>
      </c>
      <c r="E7" s="194"/>
      <c r="F7" s="243"/>
      <c r="G7" s="192"/>
      <c r="H7" s="191"/>
    </row>
    <row r="8" spans="1:8" ht="51" customHeight="1" x14ac:dyDescent="0.35">
      <c r="C8" s="190"/>
      <c r="D8" s="190"/>
      <c r="E8" s="190"/>
      <c r="F8" s="724" t="s">
        <v>123</v>
      </c>
      <c r="G8" s="724"/>
      <c r="H8" s="724"/>
    </row>
    <row r="9" spans="1:8" ht="36" customHeight="1" x14ac:dyDescent="0.35">
      <c r="A9" s="189"/>
      <c r="B9" s="725" t="s">
        <v>32</v>
      </c>
      <c r="C9" s="726"/>
      <c r="D9" s="188" t="s">
        <v>20</v>
      </c>
      <c r="E9" s="188"/>
      <c r="F9" s="188" t="s">
        <v>115</v>
      </c>
      <c r="G9" s="188" t="s">
        <v>49</v>
      </c>
      <c r="H9" s="187"/>
    </row>
    <row r="10" spans="1:8" ht="36" customHeight="1" x14ac:dyDescent="0.35">
      <c r="A10" s="131">
        <v>1</v>
      </c>
      <c r="B10" s="727" t="s">
        <v>89</v>
      </c>
      <c r="C10" s="235"/>
      <c r="D10" s="186" t="s">
        <v>79</v>
      </c>
      <c r="E10" s="186"/>
      <c r="F10" s="185"/>
      <c r="G10" s="176"/>
      <c r="H10" s="182"/>
    </row>
    <row r="11" spans="1:8" ht="21" x14ac:dyDescent="0.35">
      <c r="A11" s="131"/>
      <c r="B11" s="728"/>
      <c r="C11" s="229"/>
      <c r="D11" s="34"/>
      <c r="E11" s="140"/>
      <c r="F11" s="144"/>
      <c r="G11" s="81"/>
      <c r="H11" s="74"/>
    </row>
    <row r="12" spans="1:8" ht="37" x14ac:dyDescent="0.45">
      <c r="A12" s="131"/>
      <c r="B12" s="242" t="s">
        <v>155</v>
      </c>
      <c r="C12" s="229"/>
      <c r="D12" s="184" t="s">
        <v>121</v>
      </c>
      <c r="E12" s="140"/>
      <c r="F12" s="81"/>
      <c r="G12" s="81"/>
      <c r="H12" s="74"/>
    </row>
    <row r="13" spans="1:8" ht="9.75" customHeight="1" x14ac:dyDescent="0.45">
      <c r="A13" s="131"/>
      <c r="B13" s="242"/>
      <c r="C13" s="229"/>
      <c r="D13" s="184"/>
      <c r="E13" s="140"/>
      <c r="F13" s="81"/>
      <c r="G13" s="81"/>
      <c r="H13" s="74"/>
    </row>
    <row r="14" spans="1:8" ht="21" x14ac:dyDescent="0.35">
      <c r="A14" s="80"/>
      <c r="B14" s="241"/>
      <c r="C14" s="229"/>
      <c r="D14" s="82" t="s">
        <v>74</v>
      </c>
      <c r="E14" s="82"/>
      <c r="F14" s="81"/>
      <c r="G14" s="81"/>
      <c r="H14" s="74"/>
    </row>
    <row r="15" spans="1:8" ht="21" customHeight="1" x14ac:dyDescent="0.45">
      <c r="A15" s="80"/>
      <c r="B15" s="241"/>
      <c r="C15" s="229"/>
      <c r="D15" s="78" t="s">
        <v>120</v>
      </c>
      <c r="E15" s="174">
        <v>9801</v>
      </c>
      <c r="F15" s="81"/>
      <c r="G15" s="81"/>
      <c r="H15" s="74"/>
    </row>
    <row r="16" spans="1:8" ht="21" customHeight="1" x14ac:dyDescent="0.45">
      <c r="A16" s="80"/>
      <c r="B16" s="241"/>
      <c r="C16" s="229"/>
      <c r="D16" s="78" t="s">
        <v>76</v>
      </c>
      <c r="E16" s="174">
        <v>9800</v>
      </c>
      <c r="F16" s="81"/>
      <c r="G16" s="81"/>
      <c r="H16" s="74"/>
    </row>
    <row r="17" spans="1:8" ht="21" x14ac:dyDescent="0.45">
      <c r="A17" s="80"/>
      <c r="B17" s="241"/>
      <c r="C17" s="229"/>
      <c r="D17" s="78"/>
      <c r="E17" s="82"/>
      <c r="F17" s="83" t="str">
        <f>F9</f>
        <v>Possible Points</v>
      </c>
      <c r="G17" s="83" t="s">
        <v>49</v>
      </c>
      <c r="H17" s="74"/>
    </row>
    <row r="18" spans="1:8" ht="21" x14ac:dyDescent="0.35">
      <c r="A18" s="80"/>
      <c r="B18" s="241"/>
      <c r="C18" s="229"/>
      <c r="D18" s="172" t="s">
        <v>68</v>
      </c>
      <c r="E18" s="729">
        <f>IFERROR(E15/E16, "")</f>
        <v>1.0001020408163266</v>
      </c>
      <c r="F18" s="58">
        <v>0</v>
      </c>
      <c r="G18" s="58">
        <v>0</v>
      </c>
      <c r="H18" s="74"/>
    </row>
    <row r="19" spans="1:8" ht="21" x14ac:dyDescent="0.35">
      <c r="A19" s="80"/>
      <c r="B19" s="241"/>
      <c r="C19" s="229"/>
      <c r="D19" s="172" t="s">
        <v>67</v>
      </c>
      <c r="E19" s="730"/>
      <c r="F19" s="58">
        <v>1</v>
      </c>
      <c r="G19" s="163"/>
      <c r="H19" s="74"/>
    </row>
    <row r="20" spans="1:8" ht="21" x14ac:dyDescent="0.35">
      <c r="A20" s="80"/>
      <c r="B20" s="241"/>
      <c r="C20" s="229"/>
      <c r="D20" s="172" t="s">
        <v>66</v>
      </c>
      <c r="E20" s="730"/>
      <c r="F20" s="58">
        <v>2</v>
      </c>
      <c r="G20" s="81"/>
      <c r="H20" s="74"/>
    </row>
    <row r="21" spans="1:8" ht="21" x14ac:dyDescent="0.35">
      <c r="A21" s="131"/>
      <c r="B21" s="241"/>
      <c r="C21" s="229"/>
      <c r="D21" s="171" t="s">
        <v>154</v>
      </c>
      <c r="E21" s="730"/>
      <c r="F21" s="170">
        <v>3</v>
      </c>
      <c r="G21" s="169"/>
      <c r="H21" s="143"/>
    </row>
    <row r="22" spans="1:8" ht="21" x14ac:dyDescent="0.35">
      <c r="A22" s="131"/>
      <c r="B22" s="241"/>
      <c r="C22" s="229"/>
      <c r="D22" s="171" t="s">
        <v>153</v>
      </c>
      <c r="E22" s="731"/>
      <c r="F22" s="170">
        <v>4</v>
      </c>
      <c r="G22" s="169"/>
      <c r="H22" s="143"/>
    </row>
    <row r="23" spans="1:8" ht="21" x14ac:dyDescent="0.35">
      <c r="A23" s="131"/>
      <c r="B23" s="241"/>
      <c r="C23" s="227"/>
      <c r="D23" s="168"/>
      <c r="E23" s="168"/>
      <c r="F23" s="179"/>
      <c r="G23" s="179"/>
      <c r="H23" s="183"/>
    </row>
    <row r="24" spans="1:8" ht="21" x14ac:dyDescent="0.35">
      <c r="A24" s="131"/>
      <c r="B24" s="241"/>
      <c r="C24" s="235"/>
      <c r="D24" s="164"/>
      <c r="E24" s="164"/>
      <c r="F24" s="176"/>
      <c r="G24" s="176"/>
      <c r="H24" s="182"/>
    </row>
    <row r="25" spans="1:8" ht="37" x14ac:dyDescent="0.35">
      <c r="A25" s="80"/>
      <c r="B25" s="232"/>
      <c r="C25" s="229"/>
      <c r="D25" s="140" t="s">
        <v>75</v>
      </c>
      <c r="E25" s="140"/>
      <c r="F25" s="81"/>
      <c r="G25" s="81"/>
      <c r="H25" s="74"/>
    </row>
    <row r="26" spans="1:8" ht="9.75" customHeight="1" x14ac:dyDescent="0.35">
      <c r="A26" s="80"/>
      <c r="B26" s="232"/>
      <c r="C26" s="229"/>
      <c r="D26" s="140"/>
      <c r="E26" s="140"/>
      <c r="F26" s="81"/>
      <c r="G26" s="81"/>
      <c r="H26" s="74"/>
    </row>
    <row r="27" spans="1:8" ht="21" x14ac:dyDescent="0.35">
      <c r="A27" s="80"/>
      <c r="B27" s="241"/>
      <c r="C27" s="229"/>
      <c r="D27" s="82" t="s">
        <v>74</v>
      </c>
      <c r="E27" s="82"/>
      <c r="F27" s="81"/>
      <c r="G27" s="81"/>
      <c r="H27" s="74"/>
    </row>
    <row r="28" spans="1:8" ht="37" x14ac:dyDescent="0.35">
      <c r="A28" s="80"/>
      <c r="B28" s="241"/>
      <c r="C28" s="229"/>
      <c r="D28" s="173" t="s">
        <v>119</v>
      </c>
      <c r="E28" s="174">
        <v>3919</v>
      </c>
      <c r="F28" s="81"/>
      <c r="G28" s="81"/>
      <c r="H28" s="74"/>
    </row>
    <row r="29" spans="1:8" ht="21" x14ac:dyDescent="0.35">
      <c r="A29" s="80"/>
      <c r="B29" s="241"/>
      <c r="C29" s="229"/>
      <c r="D29" s="173" t="s">
        <v>72</v>
      </c>
      <c r="E29" s="174">
        <v>3200</v>
      </c>
      <c r="F29" s="81"/>
      <c r="G29" s="81"/>
      <c r="H29" s="74"/>
    </row>
    <row r="30" spans="1:8" ht="21" x14ac:dyDescent="0.45">
      <c r="A30" s="80"/>
      <c r="B30" s="241"/>
      <c r="C30" s="229"/>
      <c r="D30" s="78"/>
      <c r="E30" s="82"/>
      <c r="F30" s="83" t="str">
        <f>F9</f>
        <v>Possible Points</v>
      </c>
      <c r="G30" s="83" t="s">
        <v>49</v>
      </c>
      <c r="H30" s="74"/>
    </row>
    <row r="31" spans="1:8" ht="21" x14ac:dyDescent="0.35">
      <c r="A31" s="80"/>
      <c r="B31" s="241"/>
      <c r="C31" s="229"/>
      <c r="D31" s="172" t="s">
        <v>68</v>
      </c>
      <c r="E31" s="729">
        <f>IFERROR(E28/E29, "")</f>
        <v>1.2246874999999999</v>
      </c>
      <c r="F31" s="58">
        <v>0</v>
      </c>
      <c r="G31" s="58">
        <v>0</v>
      </c>
      <c r="H31" s="74"/>
    </row>
    <row r="32" spans="1:8" ht="21" x14ac:dyDescent="0.35">
      <c r="A32" s="80"/>
      <c r="B32" s="241"/>
      <c r="C32" s="229"/>
      <c r="D32" s="172" t="s">
        <v>67</v>
      </c>
      <c r="E32" s="730"/>
      <c r="F32" s="58">
        <v>1</v>
      </c>
      <c r="G32" s="163"/>
      <c r="H32" s="74"/>
    </row>
    <row r="33" spans="1:8" ht="21" x14ac:dyDescent="0.35">
      <c r="A33" s="80"/>
      <c r="B33" s="241"/>
      <c r="C33" s="229"/>
      <c r="D33" s="172" t="s">
        <v>66</v>
      </c>
      <c r="E33" s="730"/>
      <c r="F33" s="58">
        <v>2</v>
      </c>
      <c r="G33" s="81"/>
      <c r="H33" s="74"/>
    </row>
    <row r="34" spans="1:8" ht="21" x14ac:dyDescent="0.35">
      <c r="A34" s="131"/>
      <c r="B34" s="241"/>
      <c r="C34" s="229"/>
      <c r="D34" s="171" t="s">
        <v>154</v>
      </c>
      <c r="E34" s="730"/>
      <c r="F34" s="170">
        <v>3</v>
      </c>
      <c r="G34" s="169"/>
      <c r="H34" s="143"/>
    </row>
    <row r="35" spans="1:8" ht="21" x14ac:dyDescent="0.35">
      <c r="A35" s="131"/>
      <c r="B35" s="241"/>
      <c r="C35" s="229"/>
      <c r="D35" s="171" t="s">
        <v>153</v>
      </c>
      <c r="E35" s="731"/>
      <c r="F35" s="170">
        <v>4</v>
      </c>
      <c r="G35" s="169"/>
      <c r="H35" s="143"/>
    </row>
    <row r="36" spans="1:8" ht="21" x14ac:dyDescent="0.35">
      <c r="A36" s="80"/>
      <c r="B36" s="241"/>
      <c r="C36" s="227"/>
      <c r="D36" s="168"/>
      <c r="E36" s="168"/>
      <c r="F36" s="180"/>
      <c r="G36" s="179"/>
      <c r="H36" s="166"/>
    </row>
    <row r="37" spans="1:8" ht="21" x14ac:dyDescent="0.35">
      <c r="A37" s="80"/>
      <c r="B37" s="241"/>
      <c r="C37" s="235"/>
      <c r="D37" s="164"/>
      <c r="E37" s="164"/>
      <c r="F37" s="177"/>
      <c r="G37" s="176"/>
      <c r="H37" s="162"/>
    </row>
    <row r="38" spans="1:8" ht="37" x14ac:dyDescent="0.35">
      <c r="A38" s="80"/>
      <c r="B38" s="232"/>
      <c r="C38" s="229"/>
      <c r="D38" s="140" t="s">
        <v>71</v>
      </c>
      <c r="E38" s="140"/>
      <c r="F38" s="81"/>
      <c r="G38" s="81"/>
      <c r="H38" s="74"/>
    </row>
    <row r="39" spans="1:8" ht="9.75" customHeight="1" x14ac:dyDescent="0.35">
      <c r="A39" s="80"/>
      <c r="B39" s="232"/>
      <c r="C39" s="229"/>
      <c r="D39" s="140"/>
      <c r="E39" s="140"/>
      <c r="F39" s="81"/>
      <c r="G39" s="81"/>
      <c r="H39" s="74"/>
    </row>
    <row r="40" spans="1:8" ht="21" x14ac:dyDescent="0.35">
      <c r="A40" s="80"/>
      <c r="B40" s="240"/>
      <c r="C40" s="229"/>
      <c r="D40" s="82" t="s">
        <v>74</v>
      </c>
      <c r="E40" s="82"/>
      <c r="F40" s="81"/>
      <c r="G40" s="81"/>
      <c r="H40" s="74"/>
    </row>
    <row r="41" spans="1:8" ht="21" customHeight="1" x14ac:dyDescent="0.35">
      <c r="A41" s="80"/>
      <c r="B41" s="240"/>
      <c r="C41" s="229"/>
      <c r="D41" s="173" t="s">
        <v>118</v>
      </c>
      <c r="E41" s="174">
        <v>5245</v>
      </c>
      <c r="F41" s="81"/>
      <c r="G41" s="81"/>
      <c r="H41" s="74"/>
    </row>
    <row r="42" spans="1:8" ht="21" customHeight="1" x14ac:dyDescent="0.35">
      <c r="A42" s="80"/>
      <c r="B42" s="240"/>
      <c r="C42" s="229"/>
      <c r="D42" s="173" t="s">
        <v>69</v>
      </c>
      <c r="E42" s="174">
        <v>4750</v>
      </c>
      <c r="F42" s="81"/>
      <c r="G42" s="81"/>
      <c r="H42" s="74"/>
    </row>
    <row r="43" spans="1:8" ht="21" x14ac:dyDescent="0.45">
      <c r="A43" s="80"/>
      <c r="B43" s="241"/>
      <c r="C43" s="229"/>
      <c r="D43" s="78"/>
      <c r="E43" s="82"/>
      <c r="F43" s="83" t="str">
        <f>F9</f>
        <v>Possible Points</v>
      </c>
      <c r="G43" s="83" t="s">
        <v>49</v>
      </c>
      <c r="H43" s="74"/>
    </row>
    <row r="44" spans="1:8" ht="21" x14ac:dyDescent="0.35">
      <c r="A44" s="80"/>
      <c r="B44" s="241"/>
      <c r="C44" s="229"/>
      <c r="D44" s="172" t="s">
        <v>68</v>
      </c>
      <c r="E44" s="729">
        <f>IFERROR(E41/E42, "")</f>
        <v>1.1042105263157895</v>
      </c>
      <c r="F44" s="58">
        <v>0</v>
      </c>
      <c r="G44" s="58">
        <v>0</v>
      </c>
      <c r="H44" s="74"/>
    </row>
    <row r="45" spans="1:8" ht="21" x14ac:dyDescent="0.35">
      <c r="A45" s="80"/>
      <c r="B45" s="241"/>
      <c r="C45" s="229"/>
      <c r="D45" s="172" t="s">
        <v>67</v>
      </c>
      <c r="E45" s="730"/>
      <c r="F45" s="58">
        <v>1</v>
      </c>
      <c r="G45" s="163"/>
      <c r="H45" s="74"/>
    </row>
    <row r="46" spans="1:8" ht="21" x14ac:dyDescent="0.35">
      <c r="A46" s="80"/>
      <c r="B46" s="241"/>
      <c r="C46" s="229"/>
      <c r="D46" s="172" t="s">
        <v>66</v>
      </c>
      <c r="E46" s="730"/>
      <c r="F46" s="58">
        <v>2</v>
      </c>
      <c r="G46" s="81"/>
      <c r="H46" s="74"/>
    </row>
    <row r="47" spans="1:8" ht="21" x14ac:dyDescent="0.35">
      <c r="A47" s="131"/>
      <c r="B47" s="241"/>
      <c r="C47" s="229"/>
      <c r="D47" s="171" t="s">
        <v>154</v>
      </c>
      <c r="E47" s="730"/>
      <c r="F47" s="170">
        <v>3</v>
      </c>
      <c r="G47" s="169"/>
      <c r="H47" s="143"/>
    </row>
    <row r="48" spans="1:8" ht="21" x14ac:dyDescent="0.35">
      <c r="A48" s="131"/>
      <c r="B48" s="241"/>
      <c r="C48" s="229"/>
      <c r="D48" s="171" t="s">
        <v>153</v>
      </c>
      <c r="E48" s="731"/>
      <c r="F48" s="170">
        <v>4</v>
      </c>
      <c r="G48" s="169"/>
      <c r="H48" s="143"/>
    </row>
    <row r="49" spans="1:8" ht="21" x14ac:dyDescent="0.35">
      <c r="A49" s="80"/>
      <c r="B49" s="240"/>
      <c r="C49" s="227"/>
      <c r="D49" s="168"/>
      <c r="E49" s="168"/>
      <c r="F49" s="167"/>
      <c r="G49" s="167"/>
      <c r="H49" s="166"/>
    </row>
    <row r="50" spans="1:8" ht="21" x14ac:dyDescent="0.35">
      <c r="A50" s="80"/>
      <c r="B50" s="240"/>
      <c r="C50" s="235"/>
      <c r="D50" s="164"/>
      <c r="E50" s="164"/>
      <c r="F50" s="163"/>
      <c r="G50" s="163"/>
      <c r="H50" s="162"/>
    </row>
    <row r="51" spans="1:8" ht="37" x14ac:dyDescent="0.45">
      <c r="A51" s="80"/>
      <c r="B51" s="239"/>
      <c r="C51" s="229"/>
      <c r="D51" s="140" t="s">
        <v>64</v>
      </c>
      <c r="E51" s="140"/>
      <c r="F51" s="83" t="str">
        <f>F9</f>
        <v>Possible Points</v>
      </c>
      <c r="G51" s="83" t="s">
        <v>49</v>
      </c>
      <c r="H51" s="74"/>
    </row>
    <row r="52" spans="1:8" ht="9.75" customHeight="1" x14ac:dyDescent="0.35">
      <c r="A52" s="80"/>
      <c r="B52" s="232"/>
      <c r="C52" s="229"/>
      <c r="D52" s="140"/>
      <c r="E52" s="140"/>
      <c r="F52" s="81"/>
      <c r="G52" s="81"/>
      <c r="H52" s="74"/>
    </row>
    <row r="53" spans="1:8" ht="40" customHeight="1" x14ac:dyDescent="0.45">
      <c r="A53" s="80"/>
      <c r="B53" s="239"/>
      <c r="C53" s="229"/>
      <c r="D53" s="160" t="s">
        <v>117</v>
      </c>
      <c r="E53" s="159"/>
      <c r="F53" s="133" t="s">
        <v>52</v>
      </c>
      <c r="G53" s="58">
        <v>1.25</v>
      </c>
      <c r="H53" s="156"/>
    </row>
    <row r="54" spans="1:8" ht="40" customHeight="1" x14ac:dyDescent="0.45">
      <c r="A54" s="131"/>
      <c r="B54" s="238"/>
      <c r="C54" s="229"/>
      <c r="D54" s="157" t="s">
        <v>116</v>
      </c>
      <c r="E54" s="134"/>
      <c r="F54" s="133" t="s">
        <v>52</v>
      </c>
      <c r="G54" s="58">
        <v>1.25</v>
      </c>
      <c r="H54" s="156"/>
    </row>
    <row r="55" spans="1:8" ht="21" x14ac:dyDescent="0.45">
      <c r="A55" s="131"/>
      <c r="B55" s="237"/>
      <c r="C55" s="227"/>
      <c r="D55" s="128"/>
      <c r="E55" s="128"/>
      <c r="F55" s="154"/>
      <c r="G55" s="154"/>
      <c r="H55" s="153"/>
    </row>
    <row r="56" spans="1:8" ht="21" x14ac:dyDescent="0.45">
      <c r="A56" s="131"/>
      <c r="B56" s="236"/>
      <c r="C56" s="235"/>
      <c r="D56" s="150"/>
      <c r="E56" s="150"/>
      <c r="F56" s="149"/>
      <c r="G56" s="149"/>
      <c r="H56" s="148"/>
    </row>
    <row r="57" spans="1:8" ht="55.5" x14ac:dyDescent="0.35">
      <c r="A57" s="131">
        <v>2</v>
      </c>
      <c r="B57" s="234" t="s">
        <v>61</v>
      </c>
      <c r="C57" s="229"/>
      <c r="D57" s="146" t="s">
        <v>60</v>
      </c>
      <c r="E57" s="146"/>
      <c r="F57" s="145" t="s">
        <v>7</v>
      </c>
      <c r="G57" s="144"/>
      <c r="H57" s="143"/>
    </row>
    <row r="58" spans="1:8" ht="37" x14ac:dyDescent="0.45">
      <c r="A58" s="80"/>
      <c r="B58" s="233" t="s">
        <v>10</v>
      </c>
      <c r="C58" s="229"/>
      <c r="D58" s="140" t="s">
        <v>58</v>
      </c>
      <c r="E58" s="140"/>
      <c r="F58" s="83" t="str">
        <f>F9</f>
        <v>Possible Points</v>
      </c>
      <c r="G58" s="83" t="s">
        <v>49</v>
      </c>
      <c r="H58" s="74"/>
    </row>
    <row r="59" spans="1:8" ht="9.75" customHeight="1" x14ac:dyDescent="0.35">
      <c r="A59" s="80"/>
      <c r="B59" s="232"/>
      <c r="C59" s="229"/>
      <c r="D59" s="140"/>
      <c r="E59" s="140"/>
      <c r="F59" s="81"/>
      <c r="G59" s="81"/>
      <c r="H59" s="74"/>
    </row>
    <row r="60" spans="1:8" ht="37" x14ac:dyDescent="0.35">
      <c r="A60" s="80"/>
      <c r="B60" s="231"/>
      <c r="C60" s="229"/>
      <c r="D60" s="137" t="s">
        <v>57</v>
      </c>
      <c r="E60" s="137"/>
      <c r="F60" s="58" t="s">
        <v>152</v>
      </c>
      <c r="G60" s="58">
        <v>4.75</v>
      </c>
      <c r="H60" s="136"/>
    </row>
    <row r="61" spans="1:8" ht="39.65" customHeight="1" x14ac:dyDescent="0.35">
      <c r="A61" s="80"/>
      <c r="B61" s="231"/>
      <c r="C61" s="229"/>
      <c r="D61" s="137" t="s">
        <v>56</v>
      </c>
      <c r="E61" s="137"/>
      <c r="F61" s="58" t="s">
        <v>151</v>
      </c>
      <c r="G61" s="58">
        <v>3</v>
      </c>
      <c r="H61" s="136"/>
    </row>
    <row r="62" spans="1:8" ht="21" x14ac:dyDescent="0.35">
      <c r="A62" s="80"/>
      <c r="B62" s="231"/>
      <c r="C62" s="229"/>
      <c r="D62" s="137"/>
      <c r="E62" s="137"/>
      <c r="F62" s="141"/>
      <c r="G62" s="141"/>
      <c r="H62" s="136"/>
    </row>
    <row r="63" spans="1:8" ht="55.5" x14ac:dyDescent="0.35">
      <c r="A63" s="80"/>
      <c r="B63" s="231"/>
      <c r="C63" s="229"/>
      <c r="D63" s="140" t="s">
        <v>55</v>
      </c>
      <c r="E63" s="140"/>
      <c r="F63" s="34"/>
      <c r="G63" s="81"/>
      <c r="H63" s="74"/>
    </row>
    <row r="64" spans="1:8" ht="9.75" customHeight="1" x14ac:dyDescent="0.35">
      <c r="A64" s="80"/>
      <c r="B64" s="232"/>
      <c r="C64" s="229"/>
      <c r="D64" s="140"/>
      <c r="E64" s="140"/>
      <c r="F64" s="81"/>
      <c r="G64" s="81"/>
      <c r="H64" s="74"/>
    </row>
    <row r="65" spans="1:13" ht="21" x14ac:dyDescent="0.45">
      <c r="A65" s="80"/>
      <c r="B65" s="231"/>
      <c r="C65" s="229"/>
      <c r="D65" s="139" t="s">
        <v>54</v>
      </c>
      <c r="E65" s="139"/>
      <c r="F65" s="81" t="s">
        <v>12</v>
      </c>
      <c r="G65" s="81"/>
      <c r="H65" s="74"/>
    </row>
    <row r="66" spans="1:13" ht="21" x14ac:dyDescent="0.35">
      <c r="A66" s="80"/>
      <c r="B66" s="231"/>
      <c r="C66" s="229"/>
      <c r="D66" s="137" t="s">
        <v>53</v>
      </c>
      <c r="E66" s="137"/>
      <c r="F66" s="58" t="s">
        <v>52</v>
      </c>
      <c r="G66" s="58">
        <v>1.25</v>
      </c>
      <c r="H66" s="136"/>
    </row>
    <row r="67" spans="1:13" ht="37" x14ac:dyDescent="0.35">
      <c r="A67" s="80"/>
      <c r="B67" s="231"/>
      <c r="C67" s="229"/>
      <c r="D67" s="137" t="s">
        <v>51</v>
      </c>
      <c r="E67" s="137"/>
      <c r="F67" s="58" t="s">
        <v>36</v>
      </c>
      <c r="G67" s="58">
        <v>1</v>
      </c>
      <c r="H67" s="136"/>
    </row>
    <row r="68" spans="1:13" ht="21" x14ac:dyDescent="0.35">
      <c r="A68" s="131"/>
      <c r="B68" s="230"/>
      <c r="C68" s="229"/>
      <c r="D68" s="134" t="s">
        <v>50</v>
      </c>
      <c r="E68" s="134"/>
      <c r="F68" s="133" t="s">
        <v>36</v>
      </c>
      <c r="G68" s="58">
        <v>1</v>
      </c>
      <c r="H68" s="132"/>
    </row>
    <row r="69" spans="1:13" ht="21" x14ac:dyDescent="0.35">
      <c r="A69" s="131"/>
      <c r="B69" s="228"/>
      <c r="C69" s="227"/>
      <c r="D69" s="128"/>
      <c r="E69" s="128"/>
      <c r="F69" s="127"/>
      <c r="G69" s="127"/>
      <c r="H69" s="126"/>
    </row>
    <row r="70" spans="1:13" ht="21" x14ac:dyDescent="0.45">
      <c r="A70" s="56"/>
      <c r="B70" s="208"/>
      <c r="C70" s="89"/>
      <c r="D70" s="113"/>
      <c r="E70" s="88"/>
      <c r="F70" s="226"/>
      <c r="G70" s="225"/>
      <c r="H70" s="85"/>
      <c r="M70" s="34"/>
    </row>
    <row r="71" spans="1:13" ht="37" x14ac:dyDescent="0.45">
      <c r="A71" s="56">
        <v>3</v>
      </c>
      <c r="B71" s="208" t="s">
        <v>150</v>
      </c>
      <c r="C71" s="89"/>
      <c r="D71" s="224" t="s">
        <v>149</v>
      </c>
      <c r="E71" s="88"/>
      <c r="F71" s="223" t="s">
        <v>8</v>
      </c>
      <c r="G71" s="222" t="s">
        <v>49</v>
      </c>
      <c r="H71" s="85"/>
      <c r="M71" s="34"/>
    </row>
    <row r="72" spans="1:13" ht="37.5" customHeight="1" x14ac:dyDescent="0.35">
      <c r="A72" s="56"/>
      <c r="B72" s="208" t="s">
        <v>92</v>
      </c>
      <c r="C72" s="89"/>
      <c r="D72" s="221" t="s">
        <v>148</v>
      </c>
      <c r="E72" s="121">
        <v>1</v>
      </c>
      <c r="F72" s="87"/>
      <c r="G72" s="58">
        <v>7.75</v>
      </c>
      <c r="H72" s="85"/>
      <c r="M72" s="34"/>
    </row>
    <row r="73" spans="1:13" ht="37.5" customHeight="1" x14ac:dyDescent="0.35">
      <c r="A73" s="56"/>
      <c r="B73" s="208"/>
      <c r="C73" s="89"/>
      <c r="D73" s="221" t="s">
        <v>147</v>
      </c>
      <c r="E73" s="88"/>
      <c r="F73" s="87"/>
      <c r="G73" s="86"/>
      <c r="H73" s="85"/>
      <c r="M73" s="34"/>
    </row>
    <row r="74" spans="1:13" ht="21" x14ac:dyDescent="0.35">
      <c r="A74" s="56"/>
      <c r="B74" s="206"/>
      <c r="C74" s="54"/>
      <c r="D74" s="54"/>
      <c r="E74" s="84"/>
      <c r="F74" s="51"/>
      <c r="G74" s="50"/>
      <c r="H74" s="49"/>
      <c r="M74" s="34"/>
    </row>
    <row r="75" spans="1:13" ht="21" x14ac:dyDescent="0.35">
      <c r="A75" s="56"/>
      <c r="B75" s="220"/>
      <c r="C75" s="118"/>
      <c r="D75" s="117"/>
      <c r="E75" s="117"/>
      <c r="F75" s="116"/>
      <c r="G75" s="98"/>
      <c r="H75" s="97"/>
      <c r="M75" s="34"/>
    </row>
    <row r="76" spans="1:13" ht="37" x14ac:dyDescent="0.45">
      <c r="A76" s="56">
        <v>4</v>
      </c>
      <c r="B76" s="214" t="s">
        <v>146</v>
      </c>
      <c r="C76" s="89"/>
      <c r="D76" s="114" t="s">
        <v>145</v>
      </c>
      <c r="E76" s="89"/>
      <c r="F76" s="76" t="s">
        <v>101</v>
      </c>
      <c r="G76" s="75" t="s">
        <v>49</v>
      </c>
      <c r="H76" s="92"/>
      <c r="M76" s="34"/>
    </row>
    <row r="77" spans="1:13" ht="37" x14ac:dyDescent="0.35">
      <c r="A77" s="56"/>
      <c r="B77" s="208" t="s">
        <v>92</v>
      </c>
      <c r="C77" s="89"/>
      <c r="D77" s="113" t="s">
        <v>144</v>
      </c>
      <c r="E77" s="88"/>
      <c r="F77" s="112" t="s">
        <v>103</v>
      </c>
      <c r="G77" s="58">
        <v>1</v>
      </c>
      <c r="H77" s="85"/>
      <c r="M77" s="34"/>
    </row>
    <row r="78" spans="1:13" ht="37" x14ac:dyDescent="0.35">
      <c r="A78" s="56"/>
      <c r="B78" s="208"/>
      <c r="C78" s="89"/>
      <c r="D78" s="113" t="s">
        <v>143</v>
      </c>
      <c r="E78" s="88"/>
      <c r="F78" s="112" t="s">
        <v>142</v>
      </c>
      <c r="G78" s="58">
        <v>0</v>
      </c>
      <c r="H78" s="85"/>
      <c r="M78" s="34"/>
    </row>
    <row r="79" spans="1:13" ht="20.149999999999999" customHeight="1" x14ac:dyDescent="0.35">
      <c r="A79" s="56"/>
      <c r="B79" s="208"/>
      <c r="C79" s="89"/>
      <c r="D79" s="111"/>
      <c r="E79" s="88"/>
      <c r="F79" s="110"/>
      <c r="G79" s="109"/>
      <c r="H79" s="85"/>
      <c r="M79" s="34"/>
    </row>
    <row r="80" spans="1:13" ht="37" x14ac:dyDescent="0.45">
      <c r="A80" s="56"/>
      <c r="B80" s="208"/>
      <c r="C80" s="89"/>
      <c r="D80" s="108" t="s">
        <v>102</v>
      </c>
      <c r="E80" s="107"/>
      <c r="F80" s="219" t="s">
        <v>101</v>
      </c>
      <c r="G80" s="218" t="s">
        <v>49</v>
      </c>
      <c r="H80" s="85"/>
      <c r="M80" s="34"/>
    </row>
    <row r="81" spans="1:13" ht="37" x14ac:dyDescent="0.35">
      <c r="A81" s="56"/>
      <c r="B81" s="208"/>
      <c r="C81" s="89"/>
      <c r="D81" s="104" t="s">
        <v>141</v>
      </c>
      <c r="E81" s="88"/>
      <c r="F81" s="102"/>
      <c r="G81" s="58"/>
      <c r="H81" s="85"/>
      <c r="M81" s="34"/>
    </row>
    <row r="82" spans="1:13" ht="37" x14ac:dyDescent="0.35">
      <c r="A82" s="56"/>
      <c r="B82" s="208"/>
      <c r="C82" s="89"/>
      <c r="D82" s="103" t="s">
        <v>140</v>
      </c>
      <c r="E82" s="88"/>
      <c r="F82" s="102" t="s">
        <v>103</v>
      </c>
      <c r="G82" s="58">
        <v>2</v>
      </c>
      <c r="H82" s="85"/>
      <c r="M82" s="34"/>
    </row>
    <row r="83" spans="1:13" ht="21" x14ac:dyDescent="0.35">
      <c r="A83" s="56"/>
      <c r="B83" s="206"/>
      <c r="C83" s="54"/>
      <c r="D83" s="54"/>
      <c r="E83" s="84"/>
      <c r="F83" s="217"/>
      <c r="G83" s="216"/>
      <c r="H83" s="49"/>
      <c r="M83" s="34"/>
    </row>
    <row r="84" spans="1:13" ht="21" x14ac:dyDescent="0.35">
      <c r="A84" s="56"/>
      <c r="B84" s="215"/>
      <c r="C84" s="100"/>
      <c r="D84" s="100"/>
      <c r="E84" s="100"/>
      <c r="F84" s="99"/>
      <c r="G84" s="98"/>
      <c r="H84" s="97"/>
      <c r="M84" s="34"/>
    </row>
    <row r="85" spans="1:13" ht="21" x14ac:dyDescent="0.35">
      <c r="A85" s="56">
        <v>5</v>
      </c>
      <c r="B85" s="214" t="s">
        <v>139</v>
      </c>
      <c r="C85" s="89"/>
      <c r="D85" s="213" t="s">
        <v>138</v>
      </c>
      <c r="E85" s="89"/>
      <c r="F85" s="212" t="s">
        <v>8</v>
      </c>
      <c r="G85" s="211" t="s">
        <v>49</v>
      </c>
      <c r="H85" s="92"/>
      <c r="M85" s="34"/>
    </row>
    <row r="86" spans="1:13" ht="24.75" customHeight="1" x14ac:dyDescent="0.35">
      <c r="A86" s="56"/>
      <c r="B86" s="208" t="s">
        <v>92</v>
      </c>
      <c r="C86" s="89"/>
      <c r="D86" s="95" t="s">
        <v>137</v>
      </c>
      <c r="E86" s="94">
        <v>1</v>
      </c>
      <c r="F86" s="93"/>
      <c r="G86" s="58">
        <v>0</v>
      </c>
      <c r="H86" s="92"/>
      <c r="J86" s="1"/>
      <c r="M86" s="34"/>
    </row>
    <row r="87" spans="1:13" ht="24.75" customHeight="1" x14ac:dyDescent="0.35">
      <c r="A87" s="56"/>
      <c r="B87" s="208"/>
      <c r="C87" s="89"/>
      <c r="D87" s="89" t="s">
        <v>136</v>
      </c>
      <c r="E87" s="89"/>
      <c r="F87" s="93"/>
      <c r="G87" s="86"/>
      <c r="H87" s="92"/>
      <c r="J87" s="1"/>
      <c r="M87" s="34"/>
    </row>
    <row r="88" spans="1:13" ht="24.75" customHeight="1" x14ac:dyDescent="0.35">
      <c r="A88" s="56"/>
      <c r="B88" s="210"/>
      <c r="C88" s="89"/>
      <c r="D88" s="89" t="s">
        <v>135</v>
      </c>
      <c r="E88" s="88"/>
      <c r="F88" s="93"/>
      <c r="G88" s="86"/>
      <c r="H88" s="85"/>
      <c r="J88" s="1"/>
      <c r="M88" s="34"/>
    </row>
    <row r="89" spans="1:13" ht="24.75" customHeight="1" x14ac:dyDescent="0.35">
      <c r="A89" s="56"/>
      <c r="B89" s="208"/>
      <c r="C89" s="89"/>
      <c r="D89" s="89" t="s">
        <v>134</v>
      </c>
      <c r="E89" s="88"/>
      <c r="F89" s="209"/>
      <c r="G89" s="86"/>
      <c r="H89" s="85"/>
      <c r="J89" s="1"/>
      <c r="M89" s="34"/>
    </row>
    <row r="90" spans="1:13" ht="24.75" customHeight="1" x14ac:dyDescent="0.35">
      <c r="A90" s="56"/>
      <c r="B90" s="208"/>
      <c r="C90" s="89"/>
      <c r="D90" s="89" t="s">
        <v>133</v>
      </c>
      <c r="E90" s="88"/>
      <c r="F90" s="209"/>
      <c r="G90" s="86"/>
      <c r="H90" s="85"/>
      <c r="J90" s="1"/>
      <c r="M90" s="34"/>
    </row>
    <row r="91" spans="1:13" ht="20.149999999999999" customHeight="1" x14ac:dyDescent="0.35">
      <c r="A91" s="56"/>
      <c r="B91" s="208"/>
      <c r="C91" s="89"/>
      <c r="D91" s="89"/>
      <c r="E91" s="88"/>
      <c r="F91" s="207"/>
      <c r="G91" s="86"/>
      <c r="H91" s="85"/>
      <c r="J91" s="1"/>
      <c r="M91" s="34"/>
    </row>
    <row r="92" spans="1:13" ht="21" x14ac:dyDescent="0.35">
      <c r="A92" s="56"/>
      <c r="B92" s="206"/>
      <c r="C92" s="54"/>
      <c r="D92" s="54"/>
      <c r="E92" s="84"/>
      <c r="F92" s="51"/>
      <c r="G92" s="50"/>
      <c r="H92" s="49"/>
      <c r="M92" s="34"/>
    </row>
    <row r="93" spans="1:13" ht="19" thickBot="1" x14ac:dyDescent="0.4">
      <c r="A93" s="48"/>
      <c r="B93" s="44"/>
      <c r="C93" s="44"/>
      <c r="D93" s="44"/>
      <c r="E93" s="47"/>
      <c r="F93" s="47"/>
      <c r="G93" s="42"/>
      <c r="H93" s="41"/>
      <c r="M93" s="34"/>
    </row>
    <row r="94" spans="1:13" ht="19" thickBot="1" x14ac:dyDescent="0.4">
      <c r="B94" s="44"/>
      <c r="C94" s="44"/>
      <c r="D94" s="44"/>
      <c r="E94" s="44"/>
      <c r="F94" s="205" t="s">
        <v>23</v>
      </c>
      <c r="G94" s="45">
        <f>SUM(G18:G90)</f>
        <v>24.25</v>
      </c>
      <c r="H94" s="41"/>
      <c r="M94" s="34"/>
    </row>
    <row r="95" spans="1:13" ht="18.5" x14ac:dyDescent="0.35">
      <c r="B95" s="44"/>
      <c r="C95" s="44"/>
      <c r="D95" s="44"/>
      <c r="E95" s="44"/>
      <c r="F95" s="47"/>
      <c r="G95" s="42"/>
      <c r="H95" s="41"/>
      <c r="M95" s="34"/>
    </row>
    <row r="96" spans="1:13" ht="18.5" x14ac:dyDescent="0.35">
      <c r="B96" s="44"/>
      <c r="C96" s="44"/>
      <c r="D96" s="44"/>
      <c r="E96" s="44"/>
      <c r="F96" s="47"/>
      <c r="G96" s="42"/>
      <c r="H96" s="41"/>
      <c r="M96" s="34"/>
    </row>
    <row r="97" spans="2:13" ht="18.5" x14ac:dyDescent="0.35">
      <c r="B97" s="44"/>
      <c r="C97" s="44"/>
      <c r="D97" s="44"/>
      <c r="E97" s="44"/>
      <c r="F97" s="47"/>
      <c r="G97" s="42"/>
      <c r="H97" s="41"/>
      <c r="M97" s="34"/>
    </row>
    <row r="98" spans="2:13" ht="18.5" x14ac:dyDescent="0.35">
      <c r="B98" s="44"/>
      <c r="C98" s="44"/>
      <c r="D98" s="44"/>
      <c r="E98" s="44"/>
      <c r="F98" s="47"/>
      <c r="G98" s="42"/>
      <c r="H98" s="41"/>
      <c r="M98" s="34"/>
    </row>
    <row r="99" spans="2:13" ht="18.5" x14ac:dyDescent="0.35">
      <c r="B99" s="44"/>
      <c r="C99" s="44"/>
      <c r="D99" s="44"/>
      <c r="E99" s="44"/>
      <c r="F99" s="47"/>
      <c r="G99" s="42"/>
      <c r="H99" s="41"/>
      <c r="M99" s="34"/>
    </row>
    <row r="100" spans="2:13" ht="18.5" x14ac:dyDescent="0.35">
      <c r="B100" s="44"/>
      <c r="C100" s="44"/>
      <c r="D100" s="44"/>
      <c r="E100" s="44"/>
      <c r="F100" s="47"/>
      <c r="G100" s="42"/>
      <c r="H100" s="41"/>
    </row>
    <row r="101" spans="2:13" ht="18.5" x14ac:dyDescent="0.35">
      <c r="B101" s="44"/>
      <c r="C101" s="44"/>
      <c r="D101" s="44"/>
      <c r="E101" s="44"/>
      <c r="F101" s="47"/>
      <c r="G101" s="42"/>
      <c r="H101" s="41"/>
    </row>
    <row r="102" spans="2:13" ht="18.5" x14ac:dyDescent="0.35">
      <c r="B102" s="44"/>
      <c r="C102" s="44"/>
      <c r="D102" s="44"/>
      <c r="E102" s="44"/>
      <c r="F102" s="47"/>
      <c r="G102" s="42"/>
      <c r="H102" s="41"/>
    </row>
    <row r="103" spans="2:13" ht="18.5" x14ac:dyDescent="0.35">
      <c r="B103" s="44"/>
      <c r="C103" s="44"/>
      <c r="D103" s="44"/>
      <c r="E103" s="44"/>
      <c r="F103" s="47"/>
      <c r="G103" s="42"/>
      <c r="H103" s="41"/>
    </row>
    <row r="104" spans="2:13" ht="18.5" x14ac:dyDescent="0.35">
      <c r="B104" s="44"/>
      <c r="C104" s="44"/>
      <c r="D104" s="44"/>
      <c r="E104" s="44"/>
      <c r="F104" s="47"/>
      <c r="G104" s="42"/>
      <c r="H104" s="41"/>
    </row>
    <row r="105" spans="2:13" ht="18.5" x14ac:dyDescent="0.35">
      <c r="B105" s="44"/>
      <c r="C105" s="44"/>
      <c r="D105" s="44"/>
      <c r="E105" s="44"/>
      <c r="F105" s="47"/>
      <c r="G105" s="42"/>
      <c r="H105" s="41"/>
    </row>
    <row r="106" spans="2:13" ht="18.5" x14ac:dyDescent="0.35">
      <c r="B106" s="44"/>
      <c r="C106" s="44"/>
      <c r="D106" s="44"/>
      <c r="E106" s="44"/>
      <c r="F106" s="47"/>
      <c r="G106" s="42"/>
      <c r="H106" s="41"/>
    </row>
    <row r="107" spans="2:13" ht="18.5" x14ac:dyDescent="0.35">
      <c r="B107" s="44"/>
      <c r="C107" s="44"/>
      <c r="D107" s="44"/>
      <c r="E107" s="44"/>
      <c r="F107" s="47"/>
      <c r="G107" s="42"/>
      <c r="H107" s="41"/>
    </row>
  </sheetData>
  <mergeCells count="9">
    <mergeCell ref="E44:E48"/>
    <mergeCell ref="B4:C4"/>
    <mergeCell ref="B6:C6"/>
    <mergeCell ref="B7:C7"/>
    <mergeCell ref="F8:H8"/>
    <mergeCell ref="B9:C9"/>
    <mergeCell ref="B10:B11"/>
    <mergeCell ref="E18:E22"/>
    <mergeCell ref="E31:E35"/>
  </mergeCells>
  <conditionalFormatting sqref="K86:XFD89 I8:XFD8 D4:XFD7 F19:XFD22 G63:XFD63 K91:XFD91 A1:XFD3 A87:I89 A8:F8 A4:B7 A19:D22 A63:E63 A91:I91 A92:XFD1048576 A32:D35 A45:D48 A90:D90 A9:XFD10 A11:C11 E11:XFD11 A12:XFD18 A86:D86 A72:D72 A23:XFD31 A36:XFD44 A49:XFD62 A65:XFD71 F72:XFD72 A73:XFD85 F86:I86">
    <cfRule type="expression" dxfId="7" priority="8">
      <formula>CELL("PROTECT",A1)=0</formula>
    </cfRule>
  </conditionalFormatting>
  <conditionalFormatting sqref="D80:G80">
    <cfRule type="expression" dxfId="6" priority="7">
      <formula>OR($F$77="No", $F$78="No")</formula>
    </cfRule>
  </conditionalFormatting>
  <conditionalFormatting sqref="D81">
    <cfRule type="expression" dxfId="5" priority="6">
      <formula>$F$77="No"</formula>
    </cfRule>
  </conditionalFormatting>
  <conditionalFormatting sqref="D82">
    <cfRule type="expression" dxfId="4" priority="5">
      <formula>$F$78="No"</formula>
    </cfRule>
  </conditionalFormatting>
  <conditionalFormatting sqref="F32:XFD35">
    <cfRule type="expression" dxfId="3" priority="4">
      <formula>CELL("PROTECT",F32)=0</formula>
    </cfRule>
  </conditionalFormatting>
  <conditionalFormatting sqref="F45:XFD48">
    <cfRule type="expression" dxfId="2" priority="3">
      <formula>CELL("PROTECT",F45)=0</formula>
    </cfRule>
  </conditionalFormatting>
  <conditionalFormatting sqref="K90:XFD90 E90:I90">
    <cfRule type="expression" dxfId="1" priority="2">
      <formula>CELL("PROTECT",E90)=0</formula>
    </cfRule>
  </conditionalFormatting>
  <conditionalFormatting sqref="A64:XFD64">
    <cfRule type="expression" dxfId="0" priority="1">
      <formula>CELL("PROTECT",A64)=0</formula>
    </cfRule>
  </conditionalFormatting>
  <dataValidations count="3">
    <dataValidation type="list" allowBlank="1" showInputMessage="1" showErrorMessage="1" sqref="F81:F82" xr:uid="{00000000-0002-0000-0A00-000000000000}">
      <formula1>IF(OR(F77="Yes", F77=""), Null, YN)</formula1>
    </dataValidation>
    <dataValidation type="list" allowBlank="1" showInputMessage="1" showErrorMessage="1" sqref="D5" xr:uid="{00000000-0002-0000-0A00-000001000000}">
      <formula1>subcat</formula1>
    </dataValidation>
    <dataValidation type="list" allowBlank="1" showInputMessage="1" showErrorMessage="1" sqref="F77:F78" xr:uid="{00000000-0002-0000-0A00-000002000000}">
      <formula1>YN</formula1>
    </dataValidation>
  </dataValidations>
  <pageMargins left="0.7" right="0.7" top="0.75" bottom="0.75" header="0.3" footer="0.3"/>
  <pageSetup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5</xdr:col>
                    <xdr:colOff>317500</xdr:colOff>
                    <xdr:row>85</xdr:row>
                    <xdr:rowOff>38100</xdr:rowOff>
                  </from>
                  <to>
                    <xdr:col>5</xdr:col>
                    <xdr:colOff>984250</xdr:colOff>
                    <xdr:row>85</xdr:row>
                    <xdr:rowOff>260350</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5</xdr:col>
                    <xdr:colOff>317500</xdr:colOff>
                    <xdr:row>86</xdr:row>
                    <xdr:rowOff>38100</xdr:rowOff>
                  </from>
                  <to>
                    <xdr:col>5</xdr:col>
                    <xdr:colOff>984250</xdr:colOff>
                    <xdr:row>86</xdr:row>
                    <xdr:rowOff>260350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5</xdr:col>
                    <xdr:colOff>317500</xdr:colOff>
                    <xdr:row>87</xdr:row>
                    <xdr:rowOff>38100</xdr:rowOff>
                  </from>
                  <to>
                    <xdr:col>5</xdr:col>
                    <xdr:colOff>984250</xdr:colOff>
                    <xdr:row>87</xdr:row>
                    <xdr:rowOff>260350</xdr:rowOff>
                  </to>
                </anchor>
              </controlPr>
            </control>
          </mc:Choice>
        </mc:AlternateContent>
        <mc:AlternateContent xmlns:mc="http://schemas.openxmlformats.org/markup-compatibility/2006">
          <mc:Choice Requires="x14">
            <control shapeId="3076" r:id="rId7" name="Option Button 4">
              <controlPr locked="0" defaultSize="0" autoFill="0" autoLine="0" autoPict="0">
                <anchor moveWithCells="1">
                  <from>
                    <xdr:col>5</xdr:col>
                    <xdr:colOff>317500</xdr:colOff>
                    <xdr:row>88</xdr:row>
                    <xdr:rowOff>38100</xdr:rowOff>
                  </from>
                  <to>
                    <xdr:col>5</xdr:col>
                    <xdr:colOff>984250</xdr:colOff>
                    <xdr:row>88</xdr:row>
                    <xdr:rowOff>260350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5</xdr:col>
                    <xdr:colOff>0</xdr:colOff>
                    <xdr:row>71</xdr:row>
                    <xdr:rowOff>0</xdr:rowOff>
                  </from>
                  <to>
                    <xdr:col>5</xdr:col>
                    <xdr:colOff>1308100</xdr:colOff>
                    <xdr:row>73</xdr:row>
                    <xdr:rowOff>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5</xdr:col>
                    <xdr:colOff>0</xdr:colOff>
                    <xdr:row>71</xdr:row>
                    <xdr:rowOff>0</xdr:rowOff>
                  </from>
                  <to>
                    <xdr:col>5</xdr:col>
                    <xdr:colOff>1308100</xdr:colOff>
                    <xdr:row>73</xdr:row>
                    <xdr:rowOff>0</xdr:rowOff>
                  </to>
                </anchor>
              </controlPr>
            </control>
          </mc:Choice>
        </mc:AlternateContent>
        <mc:AlternateContent xmlns:mc="http://schemas.openxmlformats.org/markup-compatibility/2006">
          <mc:Choice Requires="x14">
            <control shapeId="3079" r:id="rId10" name="Option Button 7">
              <controlPr locked="0" defaultSize="0" autoFill="0" autoLine="0" autoPict="0">
                <anchor moveWithCells="1">
                  <from>
                    <xdr:col>5</xdr:col>
                    <xdr:colOff>260350</xdr:colOff>
                    <xdr:row>71</xdr:row>
                    <xdr:rowOff>69850</xdr:rowOff>
                  </from>
                  <to>
                    <xdr:col>5</xdr:col>
                    <xdr:colOff>1289050</xdr:colOff>
                    <xdr:row>71</xdr:row>
                    <xdr:rowOff>450850</xdr:rowOff>
                  </to>
                </anchor>
              </controlPr>
            </control>
          </mc:Choice>
        </mc:AlternateContent>
        <mc:AlternateContent xmlns:mc="http://schemas.openxmlformats.org/markup-compatibility/2006">
          <mc:Choice Requires="x14">
            <control shapeId="3080" r:id="rId11" name="Option Button 8">
              <controlPr locked="0" defaultSize="0" autoFill="0" autoLine="0" autoPict="0">
                <anchor moveWithCells="1">
                  <from>
                    <xdr:col>5</xdr:col>
                    <xdr:colOff>260350</xdr:colOff>
                    <xdr:row>72</xdr:row>
                    <xdr:rowOff>69850</xdr:rowOff>
                  </from>
                  <to>
                    <xdr:col>5</xdr:col>
                    <xdr:colOff>1289050</xdr:colOff>
                    <xdr:row>72</xdr:row>
                    <xdr:rowOff>450850</xdr:rowOff>
                  </to>
                </anchor>
              </controlPr>
            </control>
          </mc:Choice>
        </mc:AlternateContent>
        <mc:AlternateContent xmlns:mc="http://schemas.openxmlformats.org/markup-compatibility/2006">
          <mc:Choice Requires="x14">
            <control shapeId="3081" r:id="rId12" name="Option Button 9">
              <controlPr locked="0" defaultSize="0" autoFill="0" autoLine="0" autoPict="0">
                <anchor moveWithCells="1">
                  <from>
                    <xdr:col>5</xdr:col>
                    <xdr:colOff>317500</xdr:colOff>
                    <xdr:row>89</xdr:row>
                    <xdr:rowOff>38100</xdr:rowOff>
                  </from>
                  <to>
                    <xdr:col>5</xdr:col>
                    <xdr:colOff>984250</xdr:colOff>
                    <xdr:row>89</xdr:row>
                    <xdr:rowOff>260350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P90"/>
  <sheetViews>
    <sheetView zoomScale="70" zoomScaleNormal="70" workbookViewId="0">
      <selection activeCell="H78" sqref="B2:H78"/>
    </sheetView>
  </sheetViews>
  <sheetFormatPr defaultColWidth="10" defaultRowHeight="21" x14ac:dyDescent="0.35"/>
  <cols>
    <col min="1" max="1" width="10" style="5"/>
    <col min="2" max="2" width="23.453125" style="3" customWidth="1"/>
    <col min="3" max="3" width="5.1796875" style="3" customWidth="1"/>
    <col min="4" max="4" width="87.453125" style="3" customWidth="1"/>
    <col min="5" max="5" width="8.453125" style="3" customWidth="1"/>
    <col min="6" max="6" width="14.81640625" style="4" customWidth="1"/>
    <col min="7" max="7" width="14" style="4" customWidth="1"/>
    <col min="8" max="8" width="4.1796875" style="4" customWidth="1"/>
    <col min="9" max="9" width="12.1796875" style="3" customWidth="1"/>
    <col min="10" max="13" width="10" style="2"/>
    <col min="14" max="14" width="10" style="245"/>
    <col min="15" max="16384" width="10" style="2"/>
  </cols>
  <sheetData>
    <row r="1" spans="1:42" s="399" customFormat="1" ht="23.5" x14ac:dyDescent="0.35">
      <c r="A1" s="409"/>
      <c r="B1" s="426" t="s">
        <v>186</v>
      </c>
      <c r="C1" s="426"/>
      <c r="D1" s="14"/>
      <c r="E1" s="14"/>
      <c r="F1" s="424" t="s">
        <v>3</v>
      </c>
      <c r="G1" s="424"/>
      <c r="H1" s="424"/>
      <c r="I1" s="14"/>
      <c r="J1" s="13"/>
      <c r="K1" s="13"/>
      <c r="L1" s="13"/>
      <c r="M1" s="13"/>
      <c r="N1" s="421"/>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2" s="399" customFormat="1" ht="24" thickBot="1" x14ac:dyDescent="0.35">
      <c r="A2" s="409"/>
      <c r="B2" s="423"/>
      <c r="C2" s="423"/>
      <c r="D2" s="425"/>
      <c r="E2" s="425"/>
      <c r="F2" s="424"/>
      <c r="G2" s="424"/>
      <c r="H2" s="424"/>
      <c r="I2" s="14"/>
      <c r="J2" s="13"/>
      <c r="K2" s="13"/>
      <c r="L2" s="13"/>
      <c r="M2" s="13"/>
      <c r="N2" s="421"/>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row>
    <row r="3" spans="1:42" s="399" customFormat="1" ht="24" thickBot="1" x14ac:dyDescent="0.55000000000000004">
      <c r="A3" s="409"/>
      <c r="B3" s="423" t="s">
        <v>185</v>
      </c>
      <c r="C3" s="419" t="s">
        <v>0</v>
      </c>
      <c r="D3" s="13"/>
      <c r="E3" s="422"/>
      <c r="F3" s="13"/>
      <c r="G3" s="259"/>
      <c r="H3" s="259"/>
      <c r="I3" s="14"/>
      <c r="J3" s="13"/>
      <c r="K3" s="13"/>
      <c r="L3" s="13"/>
      <c r="M3" s="13"/>
      <c r="N3" s="421"/>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s="399" customFormat="1" ht="18.649999999999999" customHeight="1" thickBot="1" x14ac:dyDescent="0.55000000000000004">
      <c r="A4" s="409"/>
      <c r="B4" s="423"/>
      <c r="C4" s="423"/>
      <c r="D4" s="422"/>
      <c r="E4" s="422"/>
      <c r="F4" s="407"/>
      <c r="G4" s="407"/>
      <c r="H4" s="407"/>
      <c r="I4" s="14"/>
      <c r="J4" s="13"/>
      <c r="K4" s="13"/>
      <c r="L4" s="13"/>
      <c r="M4" s="13"/>
      <c r="N4" s="421"/>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s="399" customFormat="1" ht="24" thickBot="1" x14ac:dyDescent="0.6">
      <c r="A5" s="409"/>
      <c r="B5" s="420" t="s">
        <v>82</v>
      </c>
      <c r="C5" s="420"/>
      <c r="D5" s="419" t="s">
        <v>184</v>
      </c>
      <c r="E5" s="13"/>
      <c r="F5" s="742" t="s">
        <v>33</v>
      </c>
      <c r="G5" s="742"/>
      <c r="H5" s="742"/>
      <c r="I5" s="736" t="s">
        <v>183</v>
      </c>
      <c r="J5" s="736"/>
      <c r="K5" s="736"/>
      <c r="L5" s="736"/>
      <c r="M5" s="736"/>
      <c r="N5" s="736"/>
      <c r="O5" s="736"/>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s="399" customFormat="1" ht="15" customHeight="1" thickBot="1" x14ac:dyDescent="0.5">
      <c r="A6" s="409"/>
      <c r="B6" s="417"/>
      <c r="C6" s="417"/>
      <c r="D6" s="418"/>
      <c r="E6" s="13"/>
      <c r="F6" s="742"/>
      <c r="G6" s="742"/>
      <c r="H6" s="742"/>
      <c r="I6" s="736"/>
      <c r="J6" s="736"/>
      <c r="K6" s="736"/>
      <c r="L6" s="736"/>
      <c r="M6" s="736"/>
      <c r="N6" s="736"/>
      <c r="O6" s="736"/>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s="399" customFormat="1" ht="21.5" thickBot="1" x14ac:dyDescent="0.5">
      <c r="A7" s="409"/>
      <c r="B7" s="417" t="s">
        <v>125</v>
      </c>
      <c r="C7" s="417"/>
      <c r="D7" s="416" t="s">
        <v>182</v>
      </c>
      <c r="E7" s="13"/>
      <c r="F7" s="742"/>
      <c r="G7" s="742"/>
      <c r="H7" s="742"/>
      <c r="I7" s="737"/>
      <c r="J7" s="737"/>
      <c r="K7" s="737"/>
      <c r="L7" s="737"/>
      <c r="M7" s="737"/>
      <c r="N7" s="737"/>
      <c r="O7" s="737"/>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s="399" customFormat="1" ht="55.5" x14ac:dyDescent="0.45">
      <c r="A8" s="409"/>
      <c r="B8" s="415"/>
      <c r="C8" s="415"/>
      <c r="D8" s="414"/>
      <c r="E8" s="414"/>
      <c r="F8" s="738" t="s">
        <v>81</v>
      </c>
      <c r="G8" s="738"/>
      <c r="H8" s="407"/>
      <c r="I8" s="413" t="s">
        <v>181</v>
      </c>
      <c r="J8" s="413" t="s">
        <v>180</v>
      </c>
      <c r="K8" s="413" t="s">
        <v>179</v>
      </c>
      <c r="L8" s="413" t="s">
        <v>178</v>
      </c>
      <c r="M8" s="413" t="s">
        <v>177</v>
      </c>
      <c r="N8" s="412" t="s">
        <v>19</v>
      </c>
      <c r="O8" s="411" t="s">
        <v>31</v>
      </c>
      <c r="P8" s="410"/>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s="399" customFormat="1" x14ac:dyDescent="0.45">
      <c r="A9" s="409"/>
      <c r="B9" s="408"/>
      <c r="C9" s="408"/>
      <c r="D9" s="14"/>
      <c r="E9" s="14"/>
      <c r="F9" s="407"/>
      <c r="G9" s="407"/>
      <c r="H9" s="406" t="s">
        <v>176</v>
      </c>
      <c r="I9" s="405"/>
      <c r="J9" s="405"/>
      <c r="K9" s="405"/>
      <c r="L9" s="405"/>
      <c r="M9" s="405"/>
      <c r="N9" s="404"/>
      <c r="O9" s="404"/>
      <c r="P9" s="40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s="399" customFormat="1" x14ac:dyDescent="0.35">
      <c r="A10" s="739" t="s">
        <v>32</v>
      </c>
      <c r="B10" s="740"/>
      <c r="C10" s="402"/>
      <c r="D10" s="402" t="s">
        <v>20</v>
      </c>
      <c r="E10" s="402"/>
      <c r="F10" s="402" t="s">
        <v>4</v>
      </c>
      <c r="G10" s="402" t="s">
        <v>49</v>
      </c>
      <c r="H10" s="401"/>
      <c r="I10" s="285"/>
      <c r="J10" s="370"/>
      <c r="K10" s="370"/>
      <c r="L10" s="370"/>
      <c r="M10" s="370"/>
      <c r="N10" s="369"/>
      <c r="O10" s="400"/>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ht="54" customHeight="1" x14ac:dyDescent="0.35">
      <c r="A11" s="268">
        <v>1</v>
      </c>
      <c r="B11" s="741" t="s">
        <v>175</v>
      </c>
      <c r="C11" s="398"/>
      <c r="D11" s="397" t="s">
        <v>79</v>
      </c>
      <c r="E11" s="397"/>
      <c r="F11" s="281"/>
      <c r="G11" s="281"/>
      <c r="H11" s="280"/>
      <c r="I11" s="273"/>
      <c r="J11" s="272"/>
      <c r="K11" s="272"/>
      <c r="L11" s="272"/>
      <c r="M11" s="272"/>
      <c r="N11" s="271"/>
      <c r="O11" s="270"/>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ht="37" x14ac:dyDescent="0.35">
      <c r="A12" s="268"/>
      <c r="B12" s="741"/>
      <c r="C12" s="356"/>
      <c r="D12" s="349" t="s">
        <v>78</v>
      </c>
      <c r="E12" s="349"/>
      <c r="F12" s="6"/>
      <c r="G12" s="275"/>
      <c r="H12" s="352"/>
      <c r="I12" s="261"/>
      <c r="J12" s="260"/>
      <c r="K12" s="260"/>
      <c r="L12" s="260"/>
      <c r="M12" s="260"/>
      <c r="N12" s="299"/>
      <c r="O12" s="258"/>
    </row>
    <row r="13" spans="1:42" s="13" customFormat="1" x14ac:dyDescent="0.35">
      <c r="A13" s="279"/>
      <c r="B13" s="388"/>
      <c r="C13" s="33"/>
      <c r="D13" s="384" t="s">
        <v>74</v>
      </c>
      <c r="E13" s="384"/>
      <c r="F13" s="275"/>
      <c r="G13" s="275"/>
      <c r="H13" s="352"/>
      <c r="I13" s="273"/>
      <c r="J13" s="272"/>
      <c r="K13" s="272"/>
      <c r="L13" s="272"/>
      <c r="M13" s="272"/>
      <c r="N13" s="271"/>
      <c r="O13" s="270"/>
    </row>
    <row r="14" spans="1:42" s="13" customFormat="1" x14ac:dyDescent="0.45">
      <c r="A14" s="279"/>
      <c r="B14" s="388"/>
      <c r="C14" s="33"/>
      <c r="D14" s="395" t="s">
        <v>77</v>
      </c>
      <c r="E14" s="387"/>
      <c r="F14" s="735"/>
      <c r="G14" s="735"/>
      <c r="H14" s="352"/>
      <c r="I14" s="273">
        <v>7650</v>
      </c>
      <c r="J14" s="272">
        <v>7650</v>
      </c>
      <c r="K14" s="272">
        <v>7650</v>
      </c>
      <c r="L14" s="272">
        <v>7650</v>
      </c>
      <c r="M14" s="272">
        <v>7650</v>
      </c>
      <c r="N14" s="271"/>
      <c r="O14" s="270"/>
    </row>
    <row r="15" spans="1:42" s="13" customFormat="1" x14ac:dyDescent="0.45">
      <c r="A15" s="279"/>
      <c r="B15" s="388"/>
      <c r="C15" s="33"/>
      <c r="D15" s="395" t="s">
        <v>76</v>
      </c>
      <c r="E15" s="396"/>
      <c r="F15" s="735"/>
      <c r="G15" s="735"/>
      <c r="H15" s="352"/>
      <c r="I15" s="273">
        <v>9800</v>
      </c>
      <c r="J15" s="272">
        <v>9800</v>
      </c>
      <c r="K15" s="272">
        <v>9800</v>
      </c>
      <c r="L15" s="272">
        <v>9800</v>
      </c>
      <c r="M15" s="272">
        <v>9800</v>
      </c>
      <c r="N15" s="271"/>
      <c r="O15" s="270"/>
    </row>
    <row r="16" spans="1:42" s="13" customFormat="1" ht="20.149999999999999" customHeight="1" x14ac:dyDescent="0.45">
      <c r="A16" s="279"/>
      <c r="B16" s="388"/>
      <c r="C16" s="33"/>
      <c r="D16" s="395"/>
      <c r="E16" s="384"/>
      <c r="F16" s="275" t="s">
        <v>12</v>
      </c>
      <c r="G16" s="275"/>
      <c r="H16" s="352"/>
      <c r="I16" s="273"/>
      <c r="J16" s="272"/>
      <c r="K16" s="272"/>
      <c r="L16" s="272"/>
      <c r="M16" s="272"/>
      <c r="N16" s="271"/>
      <c r="O16" s="270"/>
    </row>
    <row r="17" spans="1:15" s="13" customFormat="1" x14ac:dyDescent="0.35">
      <c r="A17" s="279"/>
      <c r="B17" s="388"/>
      <c r="C17" s="33"/>
      <c r="D17" s="383" t="s">
        <v>68</v>
      </c>
      <c r="E17" s="732" t="e">
        <f>E14/E15</f>
        <v>#DIV/0!</v>
      </c>
      <c r="F17" s="269">
        <v>0</v>
      </c>
      <c r="G17" s="381"/>
      <c r="H17" s="352"/>
      <c r="I17" s="273"/>
      <c r="J17" s="272"/>
      <c r="K17" s="272"/>
      <c r="L17" s="272"/>
      <c r="M17" s="272"/>
      <c r="N17" s="325">
        <f>IF(SUM(I17:M17)&gt;0,AVERAGE(I17:M17),0)</f>
        <v>0</v>
      </c>
      <c r="O17" s="270"/>
    </row>
    <row r="18" spans="1:15" s="13" customFormat="1" x14ac:dyDescent="0.35">
      <c r="A18" s="279"/>
      <c r="B18" s="388"/>
      <c r="C18" s="33"/>
      <c r="D18" s="383" t="s">
        <v>67</v>
      </c>
      <c r="E18" s="733"/>
      <c r="F18" s="269">
        <v>1</v>
      </c>
      <c r="G18" s="381"/>
      <c r="H18" s="352"/>
      <c r="I18" s="273">
        <v>1</v>
      </c>
      <c r="J18" s="272">
        <v>1</v>
      </c>
      <c r="K18" s="272">
        <v>1</v>
      </c>
      <c r="L18" s="272">
        <v>1</v>
      </c>
      <c r="M18" s="272">
        <v>1</v>
      </c>
      <c r="N18" s="325">
        <f>IF(SUM(I18:M18)&gt;0,AVERAGE(I18:M18),0)</f>
        <v>1</v>
      </c>
      <c r="O18" s="270"/>
    </row>
    <row r="19" spans="1:15" s="13" customFormat="1" x14ac:dyDescent="0.35">
      <c r="A19" s="279"/>
      <c r="B19" s="388"/>
      <c r="C19" s="33"/>
      <c r="D19" s="383" t="s">
        <v>66</v>
      </c>
      <c r="E19" s="733"/>
      <c r="F19" s="269">
        <v>2</v>
      </c>
      <c r="G19" s="381"/>
      <c r="H19" s="352"/>
      <c r="I19" s="273"/>
      <c r="J19" s="272"/>
      <c r="K19" s="272"/>
      <c r="L19" s="272"/>
      <c r="M19" s="272"/>
      <c r="N19" s="325">
        <f>IF(SUM(I19:M19)&gt;0,AVERAGE(I19:M19),0)</f>
        <v>0</v>
      </c>
      <c r="O19" s="270"/>
    </row>
    <row r="20" spans="1:15" x14ac:dyDescent="0.35">
      <c r="A20" s="268"/>
      <c r="B20" s="388"/>
      <c r="C20" s="33"/>
      <c r="D20" s="383" t="s">
        <v>154</v>
      </c>
      <c r="E20" s="733"/>
      <c r="F20" s="382">
        <v>3</v>
      </c>
      <c r="G20" s="381"/>
      <c r="H20" s="258"/>
      <c r="I20" s="261"/>
      <c r="J20" s="260"/>
      <c r="K20" s="260"/>
      <c r="L20" s="260"/>
      <c r="M20" s="260"/>
      <c r="N20" s="325">
        <f>IF(SUM(I20:M20)&gt;0,AVERAGE(I20:M20),0)</f>
        <v>0</v>
      </c>
      <c r="O20" s="258"/>
    </row>
    <row r="21" spans="1:15" x14ac:dyDescent="0.35">
      <c r="A21" s="268"/>
      <c r="B21" s="388"/>
      <c r="C21" s="33"/>
      <c r="D21" s="32" t="s">
        <v>153</v>
      </c>
      <c r="E21" s="734"/>
      <c r="F21" s="380">
        <v>4</v>
      </c>
      <c r="G21" s="380">
        <v>4</v>
      </c>
      <c r="H21" s="258"/>
      <c r="I21" s="261"/>
      <c r="J21" s="260"/>
      <c r="K21" s="260"/>
      <c r="L21" s="260"/>
      <c r="M21" s="260"/>
      <c r="N21" s="325">
        <f>IF(SUM(I21:M21)&gt;0,AVERAGE(I21:M21),0)</f>
        <v>0</v>
      </c>
      <c r="O21" s="258"/>
    </row>
    <row r="22" spans="1:15" x14ac:dyDescent="0.35">
      <c r="A22" s="268"/>
      <c r="B22" s="388"/>
      <c r="C22" s="392"/>
      <c r="D22" s="31"/>
      <c r="E22" s="31"/>
      <c r="F22" s="250"/>
      <c r="G22" s="250"/>
      <c r="H22" s="394"/>
      <c r="I22" s="251"/>
      <c r="J22" s="7"/>
      <c r="K22" s="7"/>
      <c r="L22" s="7"/>
      <c r="M22" s="7"/>
      <c r="N22" s="250"/>
      <c r="O22" s="249">
        <f>SUM(N17:N21)</f>
        <v>1</v>
      </c>
    </row>
    <row r="23" spans="1:15" x14ac:dyDescent="0.35">
      <c r="A23" s="268"/>
      <c r="B23" s="388"/>
      <c r="C23" s="393"/>
      <c r="D23" s="29"/>
      <c r="E23" s="29"/>
      <c r="F23" s="281"/>
      <c r="G23" s="281"/>
      <c r="H23" s="280"/>
      <c r="I23" s="283"/>
      <c r="J23" s="282"/>
      <c r="K23" s="282"/>
      <c r="L23" s="282"/>
      <c r="M23" s="282"/>
      <c r="N23" s="281"/>
      <c r="O23" s="280"/>
    </row>
    <row r="24" spans="1:15" s="13" customFormat="1" ht="55.5" x14ac:dyDescent="0.35">
      <c r="A24" s="279"/>
      <c r="B24" s="388"/>
      <c r="C24" s="33"/>
      <c r="D24" s="349" t="s">
        <v>75</v>
      </c>
      <c r="E24" s="349"/>
      <c r="F24" s="272"/>
      <c r="G24" s="275"/>
      <c r="H24" s="352"/>
      <c r="I24" s="273"/>
      <c r="J24" s="272"/>
      <c r="K24" s="272"/>
      <c r="L24" s="272"/>
      <c r="M24" s="272"/>
      <c r="N24" s="271"/>
      <c r="O24" s="270"/>
    </row>
    <row r="25" spans="1:15" s="13" customFormat="1" x14ac:dyDescent="0.35">
      <c r="A25" s="279"/>
      <c r="B25" s="388"/>
      <c r="C25" s="33"/>
      <c r="D25" s="384" t="s">
        <v>74</v>
      </c>
      <c r="E25" s="384"/>
      <c r="F25" s="275"/>
      <c r="G25" s="275"/>
      <c r="H25" s="352"/>
      <c r="I25" s="273"/>
      <c r="J25" s="272"/>
      <c r="K25" s="272"/>
      <c r="L25" s="272"/>
      <c r="M25" s="272"/>
      <c r="N25" s="271"/>
      <c r="O25" s="270"/>
    </row>
    <row r="26" spans="1:15" s="13" customFormat="1" ht="37" x14ac:dyDescent="0.35">
      <c r="A26" s="279"/>
      <c r="B26" s="388"/>
      <c r="C26" s="33"/>
      <c r="D26" s="385" t="s">
        <v>73</v>
      </c>
      <c r="E26" s="387"/>
      <c r="F26" s="735"/>
      <c r="G26" s="735"/>
      <c r="H26" s="352"/>
      <c r="I26" s="273">
        <v>4340</v>
      </c>
      <c r="J26" s="272">
        <v>4340</v>
      </c>
      <c r="K26" s="272">
        <v>4340</v>
      </c>
      <c r="L26" s="272">
        <v>4340</v>
      </c>
      <c r="M26" s="272">
        <v>4340</v>
      </c>
      <c r="N26" s="271"/>
      <c r="O26" s="270"/>
    </row>
    <row r="27" spans="1:15" s="13" customFormat="1" ht="37" x14ac:dyDescent="0.35">
      <c r="A27" s="279"/>
      <c r="B27" s="388"/>
      <c r="C27" s="33"/>
      <c r="D27" s="385" t="s">
        <v>72</v>
      </c>
      <c r="E27" s="386"/>
      <c r="F27" s="735"/>
      <c r="G27" s="735"/>
      <c r="H27" s="352"/>
      <c r="I27" s="273">
        <v>3070</v>
      </c>
      <c r="J27" s="272">
        <v>3070</v>
      </c>
      <c r="K27" s="272">
        <v>3070</v>
      </c>
      <c r="L27" s="272">
        <v>3070</v>
      </c>
      <c r="M27" s="272">
        <v>3070</v>
      </c>
      <c r="N27" s="271"/>
      <c r="O27" s="270"/>
    </row>
    <row r="28" spans="1:15" s="13" customFormat="1" x14ac:dyDescent="0.35">
      <c r="A28" s="279"/>
      <c r="B28" s="388"/>
      <c r="C28" s="33"/>
      <c r="D28" s="385"/>
      <c r="E28" s="384"/>
      <c r="F28" s="275" t="s">
        <v>12</v>
      </c>
      <c r="G28" s="275"/>
      <c r="H28" s="352"/>
      <c r="I28" s="273"/>
      <c r="J28" s="272"/>
      <c r="K28" s="272"/>
      <c r="L28" s="272"/>
      <c r="M28" s="272"/>
      <c r="N28" s="271"/>
      <c r="O28" s="270"/>
    </row>
    <row r="29" spans="1:15" s="13" customFormat="1" x14ac:dyDescent="0.35">
      <c r="A29" s="279"/>
      <c r="B29" s="388"/>
      <c r="C29" s="33"/>
      <c r="D29" s="383" t="s">
        <v>68</v>
      </c>
      <c r="E29" s="732" t="e">
        <f>E26/E27</f>
        <v>#DIV/0!</v>
      </c>
      <c r="F29" s="269">
        <v>0</v>
      </c>
      <c r="G29" s="381"/>
      <c r="H29" s="352"/>
      <c r="I29" s="273">
        <v>0</v>
      </c>
      <c r="J29" s="272">
        <v>0</v>
      </c>
      <c r="K29" s="272">
        <v>0</v>
      </c>
      <c r="L29" s="272">
        <v>0</v>
      </c>
      <c r="M29" s="272">
        <v>0</v>
      </c>
      <c r="N29" s="325">
        <f>IF(SUM(I29:M29)&gt;0,AVERAGE(I29:M29),0)</f>
        <v>0</v>
      </c>
      <c r="O29" s="270"/>
    </row>
    <row r="30" spans="1:15" s="13" customFormat="1" x14ac:dyDescent="0.35">
      <c r="A30" s="279"/>
      <c r="B30" s="388"/>
      <c r="C30" s="33"/>
      <c r="D30" s="383" t="s">
        <v>67</v>
      </c>
      <c r="E30" s="733"/>
      <c r="F30" s="269">
        <v>1</v>
      </c>
      <c r="G30" s="381"/>
      <c r="H30" s="352"/>
      <c r="I30" s="273"/>
      <c r="J30" s="272"/>
      <c r="K30" s="272"/>
      <c r="L30" s="272"/>
      <c r="M30" s="272"/>
      <c r="N30" s="325">
        <f>IF(SUM(I30:M30)&gt;0,AVERAGE(I30:M30),0)</f>
        <v>0</v>
      </c>
      <c r="O30" s="270"/>
    </row>
    <row r="31" spans="1:15" s="13" customFormat="1" x14ac:dyDescent="0.35">
      <c r="A31" s="279"/>
      <c r="B31" s="388"/>
      <c r="C31" s="33"/>
      <c r="D31" s="383" t="s">
        <v>66</v>
      </c>
      <c r="E31" s="733"/>
      <c r="F31" s="269">
        <v>2</v>
      </c>
      <c r="G31" s="381"/>
      <c r="H31" s="352"/>
      <c r="I31" s="273"/>
      <c r="J31" s="272"/>
      <c r="K31" s="272"/>
      <c r="L31" s="272"/>
      <c r="M31" s="272"/>
      <c r="N31" s="325">
        <f>IF(SUM(I31:M31)&gt;0,AVERAGE(I31:M31),0)</f>
        <v>0</v>
      </c>
      <c r="O31" s="270"/>
    </row>
    <row r="32" spans="1:15" s="13" customFormat="1" x14ac:dyDescent="0.35">
      <c r="A32" s="279"/>
      <c r="B32" s="388"/>
      <c r="C32" s="33"/>
      <c r="D32" s="383" t="s">
        <v>154</v>
      </c>
      <c r="E32" s="733"/>
      <c r="F32" s="382">
        <v>3</v>
      </c>
      <c r="G32" s="381"/>
      <c r="H32" s="352"/>
      <c r="I32" s="273"/>
      <c r="J32" s="272"/>
      <c r="K32" s="272"/>
      <c r="L32" s="272"/>
      <c r="M32" s="272"/>
      <c r="N32" s="325">
        <f>IF(SUM(I32:M32)&gt;0,AVERAGE(I32:M32),0)</f>
        <v>0</v>
      </c>
      <c r="O32" s="270"/>
    </row>
    <row r="33" spans="1:15" s="13" customFormat="1" x14ac:dyDescent="0.35">
      <c r="A33" s="279"/>
      <c r="B33" s="388"/>
      <c r="C33" s="33"/>
      <c r="D33" s="32" t="s">
        <v>153</v>
      </c>
      <c r="E33" s="734"/>
      <c r="F33" s="380">
        <v>4</v>
      </c>
      <c r="G33" s="380">
        <v>4</v>
      </c>
      <c r="H33" s="352"/>
      <c r="I33" s="273"/>
      <c r="J33" s="272"/>
      <c r="K33" s="272"/>
      <c r="L33" s="272"/>
      <c r="M33" s="272"/>
      <c r="N33" s="325">
        <f>IF(SUM(I33:M33)&gt;0,AVERAGE(I33:M33),0)</f>
        <v>0</v>
      </c>
      <c r="O33" s="270"/>
    </row>
    <row r="34" spans="1:15" s="13" customFormat="1" x14ac:dyDescent="0.35">
      <c r="A34" s="279"/>
      <c r="B34" s="388"/>
      <c r="C34" s="392"/>
      <c r="D34" s="375"/>
      <c r="E34" s="31"/>
      <c r="F34" s="391"/>
      <c r="G34" s="250"/>
      <c r="H34" s="377"/>
      <c r="I34" s="376"/>
      <c r="J34" s="375"/>
      <c r="K34" s="375"/>
      <c r="L34" s="375"/>
      <c r="M34" s="375"/>
      <c r="N34" s="320"/>
      <c r="O34" s="319">
        <f>SUM(N29:N33)</f>
        <v>0</v>
      </c>
    </row>
    <row r="35" spans="1:15" s="13" customFormat="1" x14ac:dyDescent="0.35">
      <c r="A35" s="279"/>
      <c r="B35" s="388"/>
      <c r="C35" s="33"/>
      <c r="D35" s="390"/>
      <c r="E35" s="390"/>
      <c r="F35" s="389"/>
      <c r="G35" s="299"/>
      <c r="H35" s="352"/>
      <c r="I35" s="285"/>
      <c r="J35" s="370"/>
      <c r="K35" s="370"/>
      <c r="L35" s="370"/>
      <c r="M35" s="370"/>
      <c r="N35" s="369"/>
      <c r="O35" s="368"/>
    </row>
    <row r="36" spans="1:15" s="13" customFormat="1" ht="37" x14ac:dyDescent="0.35">
      <c r="A36" s="279"/>
      <c r="B36" s="388"/>
      <c r="C36" s="33"/>
      <c r="D36" s="349" t="s">
        <v>71</v>
      </c>
      <c r="E36" s="349"/>
      <c r="F36" s="272"/>
      <c r="G36" s="275"/>
      <c r="H36" s="352"/>
      <c r="I36" s="273"/>
      <c r="J36" s="272"/>
      <c r="K36" s="272"/>
      <c r="L36" s="272"/>
      <c r="M36" s="272"/>
      <c r="N36" s="271"/>
      <c r="O36" s="270"/>
    </row>
    <row r="37" spans="1:15" s="13" customFormat="1" x14ac:dyDescent="0.35">
      <c r="A37" s="279"/>
      <c r="B37" s="374"/>
      <c r="C37" s="30"/>
      <c r="D37" s="384" t="s">
        <v>74</v>
      </c>
      <c r="E37" s="384"/>
      <c r="F37" s="275"/>
      <c r="G37" s="275"/>
      <c r="H37" s="352"/>
      <c r="I37" s="273"/>
      <c r="J37" s="272"/>
      <c r="K37" s="272"/>
      <c r="L37" s="272"/>
      <c r="M37" s="272"/>
      <c r="N37" s="271"/>
      <c r="O37" s="270"/>
    </row>
    <row r="38" spans="1:15" s="13" customFormat="1" x14ac:dyDescent="0.35">
      <c r="A38" s="279"/>
      <c r="B38" s="374"/>
      <c r="C38" s="30"/>
      <c r="D38" s="385" t="s">
        <v>70</v>
      </c>
      <c r="E38" s="387"/>
      <c r="F38" s="735"/>
      <c r="G38" s="735"/>
      <c r="H38" s="352"/>
      <c r="I38" s="273">
        <v>4350</v>
      </c>
      <c r="J38" s="272">
        <v>4350</v>
      </c>
      <c r="K38" s="272">
        <v>4350</v>
      </c>
      <c r="L38" s="272">
        <v>4350</v>
      </c>
      <c r="M38" s="272">
        <v>4350</v>
      </c>
      <c r="N38" s="271"/>
      <c r="O38" s="270"/>
    </row>
    <row r="39" spans="1:15" s="13" customFormat="1" x14ac:dyDescent="0.35">
      <c r="A39" s="279"/>
      <c r="B39" s="374"/>
      <c r="C39" s="30"/>
      <c r="D39" s="385" t="s">
        <v>69</v>
      </c>
      <c r="E39" s="386"/>
      <c r="F39" s="735"/>
      <c r="G39" s="735"/>
      <c r="H39" s="352"/>
      <c r="I39" s="273">
        <v>4750</v>
      </c>
      <c r="J39" s="272">
        <v>4750</v>
      </c>
      <c r="K39" s="272">
        <v>4750</v>
      </c>
      <c r="L39" s="272">
        <v>4750</v>
      </c>
      <c r="M39" s="272">
        <v>4750</v>
      </c>
      <c r="N39" s="271"/>
      <c r="O39" s="270"/>
    </row>
    <row r="40" spans="1:15" s="13" customFormat="1" x14ac:dyDescent="0.35">
      <c r="A40" s="279"/>
      <c r="B40" s="374"/>
      <c r="C40" s="30"/>
      <c r="D40" s="385"/>
      <c r="E40" s="384"/>
      <c r="F40" s="275" t="s">
        <v>12</v>
      </c>
      <c r="G40" s="275"/>
      <c r="H40" s="352"/>
      <c r="I40" s="273"/>
      <c r="J40" s="272"/>
      <c r="K40" s="272"/>
      <c r="L40" s="272"/>
      <c r="M40" s="272"/>
      <c r="N40" s="271"/>
      <c r="O40" s="270"/>
    </row>
    <row r="41" spans="1:15" s="13" customFormat="1" x14ac:dyDescent="0.35">
      <c r="A41" s="279"/>
      <c r="B41" s="374"/>
      <c r="C41" s="30"/>
      <c r="D41" s="383" t="s">
        <v>68</v>
      </c>
      <c r="E41" s="732" t="e">
        <f>E38/E39</f>
        <v>#DIV/0!</v>
      </c>
      <c r="F41" s="269">
        <v>0</v>
      </c>
      <c r="G41" s="381"/>
      <c r="H41" s="352"/>
      <c r="I41" s="273"/>
      <c r="J41" s="272"/>
      <c r="K41" s="272"/>
      <c r="L41" s="272"/>
      <c r="M41" s="272"/>
      <c r="N41" s="325">
        <f>IF(SUM(I41:M41)&gt;0,AVERAGE(I41:M41),0)</f>
        <v>0</v>
      </c>
      <c r="O41" s="270"/>
    </row>
    <row r="42" spans="1:15" s="13" customFormat="1" x14ac:dyDescent="0.35">
      <c r="A42" s="279"/>
      <c r="B42" s="374"/>
      <c r="C42" s="30"/>
      <c r="D42" s="383" t="s">
        <v>67</v>
      </c>
      <c r="E42" s="733"/>
      <c r="F42" s="269">
        <v>1</v>
      </c>
      <c r="G42" s="381"/>
      <c r="H42" s="352"/>
      <c r="I42" s="273">
        <v>1</v>
      </c>
      <c r="J42" s="272">
        <v>1</v>
      </c>
      <c r="K42" s="272">
        <v>1</v>
      </c>
      <c r="L42" s="272">
        <v>1</v>
      </c>
      <c r="M42" s="272">
        <v>1</v>
      </c>
      <c r="N42" s="325">
        <f>IF(SUM(I42:M42)&gt;0,AVERAGE(I42:M42),0)</f>
        <v>1</v>
      </c>
      <c r="O42" s="270"/>
    </row>
    <row r="43" spans="1:15" s="13" customFormat="1" x14ac:dyDescent="0.35">
      <c r="A43" s="279"/>
      <c r="B43" s="374"/>
      <c r="C43" s="30"/>
      <c r="D43" s="383" t="s">
        <v>66</v>
      </c>
      <c r="E43" s="733"/>
      <c r="F43" s="269">
        <v>2</v>
      </c>
      <c r="G43" s="381"/>
      <c r="H43" s="352"/>
      <c r="I43" s="273"/>
      <c r="J43" s="272"/>
      <c r="K43" s="272"/>
      <c r="L43" s="272"/>
      <c r="M43" s="272"/>
      <c r="N43" s="325">
        <f>IF(SUM(I43:M43)&gt;0,AVERAGE(I43:M43),0)</f>
        <v>0</v>
      </c>
      <c r="O43" s="270"/>
    </row>
    <row r="44" spans="1:15" s="13" customFormat="1" x14ac:dyDescent="0.35">
      <c r="A44" s="279"/>
      <c r="B44" s="374"/>
      <c r="C44" s="30"/>
      <c r="D44" s="383" t="s">
        <v>154</v>
      </c>
      <c r="E44" s="733"/>
      <c r="F44" s="382">
        <v>3</v>
      </c>
      <c r="G44" s="381"/>
      <c r="H44" s="352"/>
      <c r="I44" s="273"/>
      <c r="J44" s="272"/>
      <c r="K44" s="272"/>
      <c r="L44" s="272"/>
      <c r="M44" s="272"/>
      <c r="N44" s="325">
        <f>IF(SUM(I44:M44)&gt;0,AVERAGE(I44:M44),0)</f>
        <v>0</v>
      </c>
      <c r="O44" s="270"/>
    </row>
    <row r="45" spans="1:15" s="13" customFormat="1" x14ac:dyDescent="0.35">
      <c r="A45" s="279"/>
      <c r="B45" s="374"/>
      <c r="C45" s="30"/>
      <c r="D45" s="32" t="s">
        <v>153</v>
      </c>
      <c r="E45" s="734"/>
      <c r="F45" s="380">
        <v>4</v>
      </c>
      <c r="G45" s="380">
        <v>4</v>
      </c>
      <c r="H45" s="352"/>
      <c r="I45" s="273"/>
      <c r="J45" s="272"/>
      <c r="K45" s="272"/>
      <c r="L45" s="272"/>
      <c r="M45" s="272"/>
      <c r="N45" s="325">
        <f>IF(SUM(I45:M45)&gt;0,AVERAGE(I45:M45),0)</f>
        <v>0</v>
      </c>
      <c r="O45" s="270"/>
    </row>
    <row r="46" spans="1:15" s="13" customFormat="1" x14ac:dyDescent="0.35">
      <c r="A46" s="279"/>
      <c r="B46" s="374"/>
      <c r="C46" s="379"/>
      <c r="D46" s="31"/>
      <c r="E46" s="31"/>
      <c r="F46" s="378"/>
      <c r="G46" s="378"/>
      <c r="H46" s="377"/>
      <c r="I46" s="376"/>
      <c r="J46" s="375"/>
      <c r="K46" s="375"/>
      <c r="L46" s="375"/>
      <c r="M46" s="375"/>
      <c r="N46" s="320"/>
      <c r="O46" s="319">
        <f>SUM(N41:N45)</f>
        <v>1</v>
      </c>
    </row>
    <row r="47" spans="1:15" s="13" customFormat="1" x14ac:dyDescent="0.35">
      <c r="A47" s="279"/>
      <c r="B47" s="374"/>
      <c r="C47" s="373"/>
      <c r="D47" s="29"/>
      <c r="E47" s="29"/>
      <c r="F47" s="372"/>
      <c r="G47" s="372"/>
      <c r="H47" s="371"/>
      <c r="I47" s="285"/>
      <c r="J47" s="370"/>
      <c r="K47" s="370"/>
      <c r="L47" s="370"/>
      <c r="M47" s="370"/>
      <c r="N47" s="369"/>
      <c r="O47" s="368"/>
    </row>
    <row r="48" spans="1:15" s="13" customFormat="1" ht="37" x14ac:dyDescent="0.35">
      <c r="A48" s="279"/>
      <c r="B48" s="366"/>
      <c r="C48" s="365"/>
      <c r="D48" s="349" t="s">
        <v>64</v>
      </c>
      <c r="E48" s="349"/>
      <c r="F48" s="275" t="s">
        <v>12</v>
      </c>
      <c r="G48" s="275"/>
      <c r="H48" s="352"/>
      <c r="I48" s="273"/>
      <c r="J48" s="272"/>
      <c r="K48" s="272"/>
      <c r="L48" s="272"/>
      <c r="M48" s="272"/>
      <c r="N48" s="271"/>
      <c r="O48" s="270"/>
    </row>
    <row r="49" spans="1:16" s="13" customFormat="1" ht="55.5" x14ac:dyDescent="0.45">
      <c r="A49" s="279"/>
      <c r="B49" s="366"/>
      <c r="C49" s="365"/>
      <c r="D49" s="367" t="s">
        <v>63</v>
      </c>
      <c r="E49" s="367"/>
      <c r="F49" s="347" t="s">
        <v>52</v>
      </c>
      <c r="G49" s="347">
        <v>2</v>
      </c>
      <c r="H49" s="12"/>
      <c r="I49" s="273">
        <v>1</v>
      </c>
      <c r="J49" s="272">
        <v>2</v>
      </c>
      <c r="K49" s="272">
        <v>2</v>
      </c>
      <c r="L49" s="272">
        <v>2</v>
      </c>
      <c r="M49" s="272">
        <v>2</v>
      </c>
      <c r="N49" s="325">
        <f>IF(SUM(I49:M49)&gt;0,AVERAGE(I49:M49),0)</f>
        <v>1.8</v>
      </c>
      <c r="O49" s="270"/>
    </row>
    <row r="50" spans="1:16" ht="55.5" x14ac:dyDescent="0.45">
      <c r="A50" s="268"/>
      <c r="B50" s="366"/>
      <c r="C50" s="365"/>
      <c r="D50" s="26" t="s">
        <v>62</v>
      </c>
      <c r="E50" s="26"/>
      <c r="F50" s="347" t="s">
        <v>52</v>
      </c>
      <c r="G50" s="347">
        <v>2</v>
      </c>
      <c r="H50" s="12"/>
      <c r="I50" s="261">
        <v>0</v>
      </c>
      <c r="J50" s="260">
        <v>0</v>
      </c>
      <c r="K50" s="260">
        <v>2</v>
      </c>
      <c r="L50" s="260">
        <v>0</v>
      </c>
      <c r="M50" s="260">
        <v>0</v>
      </c>
      <c r="N50" s="325">
        <f>IF(SUM(I50:M50)&gt;0,AVERAGE(I50:M50),0)</f>
        <v>0.4</v>
      </c>
      <c r="O50" s="258"/>
    </row>
    <row r="51" spans="1:16" x14ac:dyDescent="0.45">
      <c r="A51" s="268"/>
      <c r="B51" s="366"/>
      <c r="C51" s="365"/>
      <c r="D51" s="26"/>
      <c r="E51" s="26"/>
      <c r="F51" s="364"/>
      <c r="G51" s="364"/>
      <c r="H51" s="12"/>
      <c r="I51" s="251"/>
      <c r="J51" s="7"/>
      <c r="K51" s="7"/>
      <c r="L51" s="7"/>
      <c r="M51" s="7"/>
      <c r="N51" s="250"/>
      <c r="O51" s="249">
        <f>SUM(N49:N50)</f>
        <v>2.2000000000000002</v>
      </c>
      <c r="P51" s="363">
        <f>O51+O46+O34+O22</f>
        <v>4.2</v>
      </c>
    </row>
    <row r="52" spans="1:16" x14ac:dyDescent="0.45">
      <c r="A52" s="287"/>
      <c r="B52" s="362"/>
      <c r="C52" s="361"/>
      <c r="D52" s="27"/>
      <c r="E52" s="27"/>
      <c r="F52" s="360"/>
      <c r="G52" s="360"/>
      <c r="H52" s="359"/>
      <c r="I52" s="283"/>
      <c r="J52" s="282"/>
      <c r="K52" s="282"/>
      <c r="L52" s="282"/>
      <c r="M52" s="282"/>
      <c r="N52" s="281"/>
      <c r="O52" s="280"/>
    </row>
    <row r="53" spans="1:16" ht="55.5" x14ac:dyDescent="0.35">
      <c r="A53" s="268">
        <v>2</v>
      </c>
      <c r="B53" s="357" t="s">
        <v>61</v>
      </c>
      <c r="C53" s="356"/>
      <c r="D53" s="358" t="s">
        <v>60</v>
      </c>
      <c r="E53" s="358"/>
      <c r="F53" s="299"/>
      <c r="G53" s="299"/>
      <c r="H53" s="258"/>
      <c r="I53" s="261"/>
      <c r="J53" s="260"/>
      <c r="K53" s="260"/>
      <c r="L53" s="260"/>
      <c r="M53" s="260"/>
      <c r="N53" s="299"/>
      <c r="O53" s="258"/>
    </row>
    <row r="54" spans="1:16" s="13" customFormat="1" ht="37" x14ac:dyDescent="0.35">
      <c r="A54" s="279"/>
      <c r="B54" s="357" t="s">
        <v>10</v>
      </c>
      <c r="C54" s="356"/>
      <c r="D54" s="349" t="s">
        <v>58</v>
      </c>
      <c r="E54" s="349"/>
      <c r="F54" s="275" t="s">
        <v>174</v>
      </c>
      <c r="G54" s="275"/>
      <c r="H54" s="352"/>
      <c r="I54" s="273"/>
      <c r="J54" s="272"/>
      <c r="K54" s="272"/>
      <c r="L54" s="272"/>
      <c r="M54" s="272"/>
      <c r="N54" s="271"/>
      <c r="O54" s="270"/>
    </row>
    <row r="55" spans="1:16" s="13" customFormat="1" ht="37" x14ac:dyDescent="0.35">
      <c r="A55" s="279"/>
      <c r="B55" s="349"/>
      <c r="C55" s="348"/>
      <c r="D55" s="351" t="s">
        <v>57</v>
      </c>
      <c r="E55" s="351"/>
      <c r="F55" s="269" t="s">
        <v>152</v>
      </c>
      <c r="G55" s="269">
        <v>5</v>
      </c>
      <c r="H55" s="350"/>
      <c r="I55" s="273">
        <v>5</v>
      </c>
      <c r="J55" s="272">
        <v>3</v>
      </c>
      <c r="K55" s="272">
        <v>1</v>
      </c>
      <c r="L55" s="272">
        <v>4</v>
      </c>
      <c r="M55" s="272">
        <v>5</v>
      </c>
      <c r="N55" s="325">
        <f>IF(SUM(I55:M55)&gt;0,AVERAGE(I55:M55),0)</f>
        <v>3.6</v>
      </c>
      <c r="O55" s="270"/>
    </row>
    <row r="56" spans="1:16" s="13" customFormat="1" ht="37" x14ac:dyDescent="0.35">
      <c r="A56" s="279"/>
      <c r="B56" s="349"/>
      <c r="C56" s="348"/>
      <c r="D56" s="351" t="s">
        <v>173</v>
      </c>
      <c r="E56" s="351"/>
      <c r="F56" s="269" t="s">
        <v>151</v>
      </c>
      <c r="G56" s="269">
        <v>3</v>
      </c>
      <c r="H56" s="350"/>
      <c r="I56" s="273">
        <v>3</v>
      </c>
      <c r="J56" s="272">
        <v>2</v>
      </c>
      <c r="K56" s="272">
        <v>3</v>
      </c>
      <c r="L56" s="272">
        <v>2</v>
      </c>
      <c r="M56" s="272">
        <v>3</v>
      </c>
      <c r="N56" s="325">
        <f>IF(SUM(I56:M56)&gt;0,AVERAGE(I56:M56),0)</f>
        <v>2.6</v>
      </c>
      <c r="O56" s="270"/>
    </row>
    <row r="57" spans="1:16" s="13" customFormat="1" x14ac:dyDescent="0.35">
      <c r="A57" s="279"/>
      <c r="B57" s="349"/>
      <c r="C57" s="348"/>
      <c r="D57" s="351"/>
      <c r="E57" s="351"/>
      <c r="F57" s="355"/>
      <c r="G57" s="355"/>
      <c r="H57" s="350"/>
      <c r="I57" s="273"/>
      <c r="J57" s="272"/>
      <c r="K57" s="272"/>
      <c r="L57" s="272"/>
      <c r="M57" s="272"/>
      <c r="N57" s="271"/>
      <c r="O57" s="354">
        <f>SUM(N55:N56)</f>
        <v>6.2</v>
      </c>
    </row>
    <row r="58" spans="1:16" s="13" customFormat="1" ht="74" x14ac:dyDescent="0.35">
      <c r="A58" s="279"/>
      <c r="B58" s="349"/>
      <c r="C58" s="348"/>
      <c r="D58" s="349" t="s">
        <v>172</v>
      </c>
      <c r="E58" s="349"/>
      <c r="F58" s="272"/>
      <c r="G58" s="275"/>
      <c r="H58" s="352"/>
      <c r="I58" s="273"/>
      <c r="J58" s="272"/>
      <c r="K58" s="272"/>
      <c r="L58" s="272"/>
      <c r="M58" s="272"/>
      <c r="N58" s="271"/>
      <c r="O58" s="270"/>
    </row>
    <row r="59" spans="1:16" s="13" customFormat="1" x14ac:dyDescent="0.45">
      <c r="A59" s="279"/>
      <c r="B59" s="349"/>
      <c r="C59" s="348"/>
      <c r="D59" s="353" t="s">
        <v>54</v>
      </c>
      <c r="E59" s="353"/>
      <c r="F59" s="275" t="s">
        <v>12</v>
      </c>
      <c r="G59" s="275"/>
      <c r="H59" s="352"/>
      <c r="I59" s="273"/>
      <c r="J59" s="272"/>
      <c r="K59" s="272"/>
      <c r="L59" s="272"/>
      <c r="M59" s="272"/>
      <c r="N59" s="271"/>
      <c r="O59" s="270"/>
    </row>
    <row r="60" spans="1:16" s="13" customFormat="1" x14ac:dyDescent="0.35">
      <c r="A60" s="279"/>
      <c r="B60" s="349"/>
      <c r="C60" s="348"/>
      <c r="D60" s="351" t="s">
        <v>171</v>
      </c>
      <c r="E60" s="351"/>
      <c r="F60" s="269" t="s">
        <v>52</v>
      </c>
      <c r="G60" s="269">
        <v>2</v>
      </c>
      <c r="H60" s="350"/>
      <c r="I60" s="273">
        <v>1</v>
      </c>
      <c r="J60" s="272">
        <v>1</v>
      </c>
      <c r="K60" s="272">
        <v>1</v>
      </c>
      <c r="L60" s="272">
        <v>2</v>
      </c>
      <c r="M60" s="272">
        <v>1</v>
      </c>
      <c r="N60" s="325">
        <f>IF(SUM(I60:M60)&gt;0,AVERAGE(I60:M60),0)</f>
        <v>1.2</v>
      </c>
      <c r="O60" s="270"/>
    </row>
    <row r="61" spans="1:16" s="13" customFormat="1" ht="37" x14ac:dyDescent="0.35">
      <c r="A61" s="279"/>
      <c r="B61" s="349"/>
      <c r="C61" s="348"/>
      <c r="D61" s="351" t="s">
        <v>51</v>
      </c>
      <c r="E61" s="351"/>
      <c r="F61" s="269" t="s">
        <v>36</v>
      </c>
      <c r="G61" s="269">
        <v>1</v>
      </c>
      <c r="H61" s="350"/>
      <c r="I61" s="273">
        <v>1</v>
      </c>
      <c r="J61" s="272">
        <v>1</v>
      </c>
      <c r="K61" s="272">
        <v>1</v>
      </c>
      <c r="L61" s="272">
        <v>1</v>
      </c>
      <c r="M61" s="272">
        <v>1</v>
      </c>
      <c r="N61" s="325">
        <f>IF(SUM(I61:M61)&gt;0,AVERAGE(I61:M61),0)</f>
        <v>1</v>
      </c>
      <c r="O61" s="270"/>
    </row>
    <row r="62" spans="1:16" x14ac:dyDescent="0.35">
      <c r="A62" s="268"/>
      <c r="B62" s="349"/>
      <c r="C62" s="348"/>
      <c r="D62" s="26" t="s">
        <v>50</v>
      </c>
      <c r="E62" s="26"/>
      <c r="F62" s="347" t="s">
        <v>36</v>
      </c>
      <c r="G62" s="347">
        <v>1</v>
      </c>
      <c r="H62" s="10"/>
      <c r="I62" s="261">
        <v>0</v>
      </c>
      <c r="J62" s="260">
        <v>1</v>
      </c>
      <c r="K62" s="260">
        <v>0</v>
      </c>
      <c r="L62" s="260">
        <v>1</v>
      </c>
      <c r="M62" s="260">
        <v>1</v>
      </c>
      <c r="N62" s="325">
        <f>IF(SUM(I62:M62)&gt;0,AVERAGE(I62:M62),0)</f>
        <v>0.6</v>
      </c>
      <c r="O62" s="258"/>
    </row>
    <row r="63" spans="1:16" x14ac:dyDescent="0.35">
      <c r="A63" s="257"/>
      <c r="B63" s="346"/>
      <c r="C63" s="345"/>
      <c r="D63" s="28"/>
      <c r="E63" s="28"/>
      <c r="F63" s="344"/>
      <c r="G63" s="344"/>
      <c r="H63" s="343"/>
      <c r="I63" s="251"/>
      <c r="J63" s="7"/>
      <c r="K63" s="7"/>
      <c r="L63" s="7"/>
      <c r="M63" s="7"/>
      <c r="N63" s="250"/>
      <c r="O63" s="319">
        <f>SUM(N60:N62)</f>
        <v>2.8000000000000003</v>
      </c>
    </row>
    <row r="64" spans="1:16" s="260" customFormat="1" x14ac:dyDescent="0.35">
      <c r="A64" s="287"/>
      <c r="B64" s="342"/>
      <c r="C64" s="341"/>
      <c r="D64" s="340"/>
      <c r="E64" s="340"/>
      <c r="F64" s="284"/>
      <c r="G64" s="284"/>
      <c r="H64" s="15"/>
      <c r="I64" s="283"/>
      <c r="J64" s="282"/>
      <c r="K64" s="282"/>
      <c r="L64" s="282"/>
      <c r="M64" s="282"/>
      <c r="N64" s="281"/>
      <c r="O64" s="280"/>
    </row>
    <row r="65" spans="1:15" s="272" customFormat="1" ht="37" x14ac:dyDescent="0.45">
      <c r="A65" s="339">
        <v>3</v>
      </c>
      <c r="B65" s="311" t="s">
        <v>150</v>
      </c>
      <c r="C65" s="310"/>
      <c r="D65" s="338" t="s">
        <v>149</v>
      </c>
      <c r="E65" s="337"/>
      <c r="F65" s="336" t="s">
        <v>29</v>
      </c>
      <c r="G65" s="336"/>
      <c r="H65" s="335"/>
      <c r="I65" s="273"/>
      <c r="N65" s="271"/>
      <c r="O65" s="270"/>
    </row>
    <row r="66" spans="1:15" s="260" customFormat="1" x14ac:dyDescent="0.45">
      <c r="A66" s="334"/>
      <c r="B66" s="267" t="s">
        <v>92</v>
      </c>
      <c r="C66" s="266"/>
      <c r="D66" s="330" t="s">
        <v>170</v>
      </c>
      <c r="E66" s="329"/>
      <c r="F66" s="328" t="s">
        <v>169</v>
      </c>
      <c r="G66" s="328">
        <v>10</v>
      </c>
      <c r="H66" s="333"/>
      <c r="I66" s="261">
        <v>5</v>
      </c>
      <c r="J66" s="260">
        <v>5</v>
      </c>
      <c r="K66" s="260">
        <v>6</v>
      </c>
      <c r="L66" s="260">
        <v>5</v>
      </c>
      <c r="M66" s="260">
        <v>5</v>
      </c>
      <c r="N66" s="325">
        <f>IF(SUM(I66:M66)&gt;0,AVERAGE(I66:M66),0)</f>
        <v>5.2</v>
      </c>
      <c r="O66" s="270"/>
    </row>
    <row r="67" spans="1:15" x14ac:dyDescent="0.45">
      <c r="A67" s="268"/>
      <c r="B67" s="332"/>
      <c r="C67" s="331"/>
      <c r="D67" s="330" t="s">
        <v>168</v>
      </c>
      <c r="E67" s="329"/>
      <c r="F67" s="328" t="s">
        <v>167</v>
      </c>
      <c r="G67" s="327"/>
      <c r="H67" s="326"/>
      <c r="I67" s="261">
        <v>2</v>
      </c>
      <c r="J67" s="260">
        <v>2</v>
      </c>
      <c r="K67" s="260">
        <v>2</v>
      </c>
      <c r="L67" s="260">
        <v>2</v>
      </c>
      <c r="M67" s="260">
        <v>2</v>
      </c>
      <c r="N67" s="325">
        <f>IF(SUM(I67:M67)&gt;0,AVERAGE(I67:M67),0)</f>
        <v>2</v>
      </c>
      <c r="O67" s="270"/>
    </row>
    <row r="68" spans="1:15" x14ac:dyDescent="0.3">
      <c r="A68" s="257"/>
      <c r="B68" s="324"/>
      <c r="C68" s="323"/>
      <c r="D68" s="322"/>
      <c r="E68" s="322"/>
      <c r="F68" s="8"/>
      <c r="G68" s="8"/>
      <c r="H68" s="321"/>
      <c r="I68" s="251"/>
      <c r="J68" s="7"/>
      <c r="K68" s="7"/>
      <c r="L68" s="7"/>
      <c r="M68" s="7"/>
      <c r="N68" s="320"/>
      <c r="O68" s="319">
        <f>SUM(N66:N67)</f>
        <v>7.2</v>
      </c>
    </row>
    <row r="69" spans="1:15" x14ac:dyDescent="0.35">
      <c r="A69" s="287"/>
      <c r="B69" s="318"/>
      <c r="C69" s="317"/>
      <c r="D69" s="316"/>
      <c r="E69" s="315"/>
      <c r="F69" s="314"/>
      <c r="G69" s="313"/>
      <c r="H69" s="312"/>
      <c r="I69" s="283"/>
      <c r="J69" s="282"/>
      <c r="K69" s="282"/>
      <c r="L69" s="282"/>
      <c r="M69" s="282"/>
      <c r="N69" s="281"/>
      <c r="O69" s="280"/>
    </row>
    <row r="70" spans="1:15" ht="37" x14ac:dyDescent="0.35">
      <c r="A70" s="268">
        <v>4</v>
      </c>
      <c r="B70" s="311" t="s">
        <v>146</v>
      </c>
      <c r="C70" s="310"/>
      <c r="D70" s="309" t="s">
        <v>145</v>
      </c>
      <c r="E70" s="11"/>
      <c r="F70" s="308" t="s">
        <v>8</v>
      </c>
      <c r="G70" s="307"/>
      <c r="H70" s="262"/>
      <c r="I70" s="261"/>
      <c r="J70" s="260"/>
      <c r="K70" s="260"/>
      <c r="L70" s="260"/>
      <c r="M70" s="260"/>
      <c r="N70" s="299"/>
      <c r="O70" s="258"/>
    </row>
    <row r="71" spans="1:15" ht="74" x14ac:dyDescent="0.35">
      <c r="A71" s="268"/>
      <c r="B71" s="267" t="s">
        <v>92</v>
      </c>
      <c r="C71" s="266"/>
      <c r="D71" s="296" t="s">
        <v>166</v>
      </c>
      <c r="E71" s="11"/>
      <c r="F71" s="306" t="s">
        <v>39</v>
      </c>
      <c r="G71" s="294">
        <v>0</v>
      </c>
      <c r="H71" s="262"/>
      <c r="I71" s="261">
        <v>2</v>
      </c>
      <c r="J71" s="260">
        <v>2</v>
      </c>
      <c r="K71" s="260">
        <v>2</v>
      </c>
      <c r="L71" s="260">
        <v>2</v>
      </c>
      <c r="M71" s="260">
        <v>2</v>
      </c>
      <c r="N71" s="259">
        <f>IF(SUM(I71:M71)&gt;0,AVERAGE(I71:M71),0)</f>
        <v>2</v>
      </c>
      <c r="O71" s="258"/>
    </row>
    <row r="72" spans="1:15" x14ac:dyDescent="0.35">
      <c r="A72" s="268"/>
      <c r="B72" s="298"/>
      <c r="C72" s="297"/>
      <c r="D72" s="265"/>
      <c r="E72" s="296"/>
      <c r="F72" s="305"/>
      <c r="G72" s="304"/>
      <c r="H72" s="262"/>
      <c r="I72" s="261"/>
      <c r="J72" s="260"/>
      <c r="K72" s="260"/>
      <c r="L72" s="260"/>
      <c r="M72" s="260"/>
      <c r="N72" s="299"/>
      <c r="O72" s="258"/>
    </row>
    <row r="73" spans="1:15" ht="55.5" x14ac:dyDescent="0.45">
      <c r="A73" s="268"/>
      <c r="B73" s="298"/>
      <c r="C73" s="297"/>
      <c r="D73" s="302" t="s">
        <v>165</v>
      </c>
      <c r="E73" s="11"/>
      <c r="F73" s="295" t="s">
        <v>18</v>
      </c>
      <c r="G73" s="294">
        <v>5</v>
      </c>
      <c r="H73" s="262"/>
      <c r="I73" s="261"/>
      <c r="J73" s="260"/>
      <c r="K73" s="260"/>
      <c r="L73" s="260"/>
      <c r="M73" s="260"/>
      <c r="N73" s="259">
        <f>IF(SUM(I73:M73)&gt;0,AVERAGE(I73:M73),0)</f>
        <v>0</v>
      </c>
      <c r="O73" s="258"/>
    </row>
    <row r="74" spans="1:15" x14ac:dyDescent="0.45">
      <c r="A74" s="268"/>
      <c r="B74" s="298"/>
      <c r="C74" s="297"/>
      <c r="D74" s="303"/>
      <c r="E74" s="296"/>
      <c r="F74" s="301"/>
      <c r="G74" s="300"/>
      <c r="H74" s="262"/>
      <c r="I74" s="261"/>
      <c r="J74" s="260"/>
      <c r="K74" s="260"/>
      <c r="L74" s="260"/>
      <c r="M74" s="260"/>
      <c r="N74" s="299"/>
      <c r="O74" s="258"/>
    </row>
    <row r="75" spans="1:15" ht="55.5" x14ac:dyDescent="0.45">
      <c r="A75" s="268"/>
      <c r="B75" s="298"/>
      <c r="C75" s="297"/>
      <c r="D75" s="302" t="s">
        <v>164</v>
      </c>
      <c r="E75" s="11"/>
      <c r="F75" s="295" t="s">
        <v>18</v>
      </c>
      <c r="G75" s="294">
        <v>5</v>
      </c>
      <c r="H75" s="262"/>
      <c r="I75" s="261"/>
      <c r="J75" s="260"/>
      <c r="K75" s="260"/>
      <c r="L75" s="260"/>
      <c r="M75" s="260"/>
      <c r="N75" s="259">
        <f>IF(SUM(I75:M75)&gt;0,AVERAGE(I75:M75),0)</f>
        <v>0</v>
      </c>
      <c r="O75" s="258"/>
    </row>
    <row r="76" spans="1:15" x14ac:dyDescent="0.35">
      <c r="A76" s="268"/>
      <c r="B76" s="298"/>
      <c r="C76" s="297"/>
      <c r="D76" s="265"/>
      <c r="E76" s="296"/>
      <c r="F76" s="301"/>
      <c r="G76" s="300"/>
      <c r="H76" s="262"/>
      <c r="I76" s="261"/>
      <c r="J76" s="260"/>
      <c r="K76" s="260"/>
      <c r="L76" s="260"/>
      <c r="M76" s="260"/>
      <c r="N76" s="299"/>
      <c r="O76" s="258"/>
    </row>
    <row r="77" spans="1:15" ht="55.5" x14ac:dyDescent="0.35">
      <c r="A77" s="268"/>
      <c r="B77" s="298"/>
      <c r="C77" s="297"/>
      <c r="D77" s="296" t="s">
        <v>163</v>
      </c>
      <c r="E77" s="11"/>
      <c r="F77" s="295">
        <v>0</v>
      </c>
      <c r="G77" s="294">
        <v>0</v>
      </c>
      <c r="H77" s="262"/>
      <c r="I77" s="261"/>
      <c r="J77" s="260"/>
      <c r="K77" s="260"/>
      <c r="L77" s="260"/>
      <c r="M77" s="260"/>
      <c r="N77" s="259">
        <f>IF(SUM(I77:M77)&gt;0,AVERAGE(I77:M77),0)</f>
        <v>0</v>
      </c>
      <c r="O77" s="258"/>
    </row>
    <row r="78" spans="1:15" x14ac:dyDescent="0.35">
      <c r="A78" s="257"/>
      <c r="B78" s="293"/>
      <c r="C78" s="292"/>
      <c r="D78" s="291"/>
      <c r="E78" s="291"/>
      <c r="F78" s="290"/>
      <c r="G78" s="289"/>
      <c r="H78" s="288"/>
      <c r="I78" s="251"/>
      <c r="J78" s="7"/>
      <c r="K78" s="7"/>
      <c r="L78" s="7"/>
      <c r="M78" s="7"/>
      <c r="N78" s="250"/>
      <c r="O78" s="249">
        <f>SUM(N71:N77)</f>
        <v>2</v>
      </c>
    </row>
    <row r="79" spans="1:15" x14ac:dyDescent="0.35">
      <c r="A79" s="287"/>
      <c r="B79" s="286"/>
      <c r="C79" s="285"/>
      <c r="D79" s="16"/>
      <c r="E79" s="16"/>
      <c r="F79" s="284"/>
      <c r="G79" s="284"/>
      <c r="H79" s="15"/>
      <c r="I79" s="283"/>
      <c r="J79" s="282"/>
      <c r="K79" s="282"/>
      <c r="L79" s="282"/>
      <c r="M79" s="282"/>
      <c r="N79" s="281"/>
      <c r="O79" s="280"/>
    </row>
    <row r="80" spans="1:15" s="13" customFormat="1" x14ac:dyDescent="0.35">
      <c r="A80" s="279">
        <v>5</v>
      </c>
      <c r="B80" s="278" t="s">
        <v>139</v>
      </c>
      <c r="C80" s="277"/>
      <c r="D80" s="276" t="s">
        <v>138</v>
      </c>
      <c r="E80" s="276"/>
      <c r="F80" s="275" t="s">
        <v>29</v>
      </c>
      <c r="G80" s="275"/>
      <c r="H80" s="274"/>
      <c r="I80" s="273"/>
      <c r="J80" s="272"/>
      <c r="K80" s="272"/>
      <c r="L80" s="272"/>
      <c r="M80" s="272"/>
      <c r="N80" s="271"/>
      <c r="O80" s="270"/>
    </row>
    <row r="81" spans="1:15" x14ac:dyDescent="0.35">
      <c r="A81" s="268"/>
      <c r="B81" s="267" t="s">
        <v>92</v>
      </c>
      <c r="C81" s="266"/>
      <c r="D81" s="265" t="s">
        <v>17</v>
      </c>
      <c r="E81" s="264"/>
      <c r="F81" s="263">
        <v>0</v>
      </c>
      <c r="G81" s="269"/>
      <c r="H81" s="262"/>
      <c r="I81" s="261"/>
      <c r="J81" s="260"/>
      <c r="K81" s="260"/>
      <c r="L81" s="260"/>
      <c r="M81" s="260"/>
      <c r="N81" s="259">
        <f>IF(SUM(I81:M81)&gt;0,AVERAGE(I81:M81),0)</f>
        <v>0</v>
      </c>
      <c r="O81" s="258"/>
    </row>
    <row r="82" spans="1:15" x14ac:dyDescent="0.35">
      <c r="A82" s="268"/>
      <c r="B82" s="267"/>
      <c r="C82" s="266"/>
      <c r="D82" s="265" t="s">
        <v>16</v>
      </c>
      <c r="E82" s="264"/>
      <c r="F82" s="263">
        <v>6</v>
      </c>
      <c r="G82" s="263"/>
      <c r="H82" s="262"/>
      <c r="I82" s="261">
        <v>6</v>
      </c>
      <c r="J82" s="260">
        <v>6</v>
      </c>
      <c r="K82" s="260">
        <v>6</v>
      </c>
      <c r="L82" s="260">
        <v>6</v>
      </c>
      <c r="M82" s="260">
        <v>6</v>
      </c>
      <c r="N82" s="259">
        <f>IF(SUM(I82:M82)&gt;0,AVERAGE(I82:M82),0)</f>
        <v>6</v>
      </c>
      <c r="O82" s="258"/>
    </row>
    <row r="83" spans="1:15" x14ac:dyDescent="0.35">
      <c r="A83" s="268"/>
      <c r="B83" s="267"/>
      <c r="C83" s="266"/>
      <c r="D83" s="265" t="s">
        <v>15</v>
      </c>
      <c r="E83" s="264"/>
      <c r="F83" s="263">
        <v>10</v>
      </c>
      <c r="G83" s="263">
        <v>10</v>
      </c>
      <c r="H83" s="262"/>
      <c r="I83" s="261"/>
      <c r="J83" s="260"/>
      <c r="K83" s="260"/>
      <c r="L83" s="260"/>
      <c r="M83" s="260"/>
      <c r="N83" s="259">
        <f>IF(SUM(I83:M83)&gt;0,AVERAGE(I83:M83),0)</f>
        <v>0</v>
      </c>
      <c r="O83" s="258"/>
    </row>
    <row r="84" spans="1:15" x14ac:dyDescent="0.35">
      <c r="A84" s="268"/>
      <c r="B84" s="267"/>
      <c r="C84" s="266"/>
      <c r="D84" s="265" t="s">
        <v>14</v>
      </c>
      <c r="E84" s="264"/>
      <c r="F84" s="263">
        <v>8</v>
      </c>
      <c r="G84" s="263"/>
      <c r="H84" s="262"/>
      <c r="I84" s="261"/>
      <c r="J84" s="260"/>
      <c r="K84" s="260"/>
      <c r="L84" s="260"/>
      <c r="M84" s="260"/>
      <c r="N84" s="259">
        <f>IF(SUM(I84:M84)&gt;0,AVERAGE(I84:M84),0)</f>
        <v>0</v>
      </c>
      <c r="O84" s="258"/>
    </row>
    <row r="85" spans="1:15" x14ac:dyDescent="0.35">
      <c r="A85" s="268"/>
      <c r="B85" s="267"/>
      <c r="C85" s="266"/>
      <c r="D85" s="265" t="s">
        <v>13</v>
      </c>
      <c r="E85" s="264"/>
      <c r="F85" s="263">
        <v>4</v>
      </c>
      <c r="G85" s="263"/>
      <c r="H85" s="262"/>
      <c r="I85" s="261"/>
      <c r="J85" s="260"/>
      <c r="K85" s="260"/>
      <c r="L85" s="260"/>
      <c r="M85" s="260"/>
      <c r="N85" s="259">
        <f>IF(SUM(I85:M85)&gt;0,AVERAGE(I85:M85),0)</f>
        <v>0</v>
      </c>
      <c r="O85" s="258"/>
    </row>
    <row r="86" spans="1:15" x14ac:dyDescent="0.35">
      <c r="A86" s="257"/>
      <c r="B86" s="256"/>
      <c r="C86" s="255"/>
      <c r="D86" s="254"/>
      <c r="E86" s="254"/>
      <c r="F86" s="253"/>
      <c r="G86" s="253"/>
      <c r="H86" s="252"/>
      <c r="I86" s="251"/>
      <c r="J86" s="7"/>
      <c r="K86" s="7"/>
      <c r="L86" s="7"/>
      <c r="M86" s="7"/>
      <c r="N86" s="250"/>
      <c r="O86" s="249">
        <f>SUM(N81:N85)</f>
        <v>6</v>
      </c>
    </row>
    <row r="87" spans="1:15" ht="21.5" thickBot="1" x14ac:dyDescent="0.4">
      <c r="O87" s="245"/>
    </row>
    <row r="88" spans="1:15" ht="21.5" thickBot="1" x14ac:dyDescent="0.4">
      <c r="F88" s="247" t="s">
        <v>35</v>
      </c>
      <c r="G88" s="248">
        <f>SUM(G81:G85)+SUM(G71:G77)+SUM(G66:G67)+SUM(G60:G62)+SUM(G55:G56)+SUM(G49:G50)+SUM(G41:G45)+SUM(G29:G33)+SUM(G17:G21)</f>
        <v>58</v>
      </c>
      <c r="N88" s="247" t="s">
        <v>34</v>
      </c>
      <c r="O88" s="246">
        <f>O86+O78+O68+O63+O57+O51+O46+O34+O22</f>
        <v>28.4</v>
      </c>
    </row>
    <row r="89" spans="1:15" x14ac:dyDescent="0.35">
      <c r="O89" s="245"/>
    </row>
    <row r="90" spans="1:15" x14ac:dyDescent="0.35">
      <c r="O90" s="245"/>
    </row>
  </sheetData>
  <mergeCells count="11">
    <mergeCell ref="I5:O7"/>
    <mergeCell ref="F8:G8"/>
    <mergeCell ref="A10:B10"/>
    <mergeCell ref="B11:B12"/>
    <mergeCell ref="F14:G15"/>
    <mergeCell ref="F5:H7"/>
    <mergeCell ref="E17:E21"/>
    <mergeCell ref="F26:G27"/>
    <mergeCell ref="E29:E33"/>
    <mergeCell ref="F38:G39"/>
    <mergeCell ref="E41:E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M53"/>
  <sheetViews>
    <sheetView zoomScale="85" zoomScaleNormal="85" zoomScaleSheetLayoutView="75" workbookViewId="0">
      <pane xSplit="4" ySplit="7" topLeftCell="E8" activePane="bottomRight" state="frozen"/>
      <selection activeCell="H78" sqref="B2:H78"/>
      <selection pane="topRight" activeCell="H78" sqref="B2:H78"/>
      <selection pane="bottomLeft" activeCell="H78" sqref="B2:H78"/>
      <selection pane="bottomRight" activeCell="H78" sqref="B2:H78"/>
    </sheetView>
  </sheetViews>
  <sheetFormatPr defaultColWidth="10" defaultRowHeight="21" x14ac:dyDescent="0.35"/>
  <cols>
    <col min="1" max="1" width="10" style="504"/>
    <col min="2" max="2" width="32.1796875" style="450" customWidth="1"/>
    <col min="3" max="3" width="75" style="450" customWidth="1"/>
    <col min="4" max="4" width="16" style="512" customWidth="1"/>
    <col min="5" max="5" width="14.7265625" style="527" customWidth="1"/>
    <col min="6" max="7" width="15.1796875" style="527" customWidth="1"/>
    <col min="8" max="9" width="15.1796875" style="513" customWidth="1"/>
    <col min="10" max="10" width="14" style="514" customWidth="1"/>
    <col min="11" max="11" width="50.7265625" style="512" customWidth="1"/>
    <col min="12" max="12" width="15.453125" style="450" customWidth="1"/>
    <col min="13" max="13" width="12.1796875" style="450" customWidth="1"/>
    <col min="14" max="16384" width="10" style="451"/>
  </cols>
  <sheetData>
    <row r="1" spans="1:13" s="434" customFormat="1" ht="26.5" customHeight="1" thickBot="1" x14ac:dyDescent="0.4">
      <c r="A1" s="427"/>
      <c r="B1" s="428" t="s">
        <v>190</v>
      </c>
      <c r="C1" s="429"/>
      <c r="D1" s="430" t="s">
        <v>3</v>
      </c>
      <c r="E1" s="431"/>
      <c r="F1" s="431"/>
      <c r="G1" s="431"/>
      <c r="H1" s="431"/>
      <c r="I1" s="431"/>
      <c r="J1" s="432"/>
      <c r="K1" s="433"/>
      <c r="L1" s="429"/>
      <c r="M1" s="429"/>
    </row>
    <row r="2" spans="1:13" s="434" customFormat="1" ht="26.5" customHeight="1" thickBot="1" x14ac:dyDescent="0.4">
      <c r="A2" s="427"/>
      <c r="B2" s="435" t="s">
        <v>22</v>
      </c>
      <c r="C2" s="429"/>
      <c r="D2" s="436">
        <f>J35</f>
        <v>39.36</v>
      </c>
      <c r="E2" s="431"/>
      <c r="F2" s="431"/>
      <c r="G2" s="431"/>
      <c r="H2" s="431"/>
      <c r="I2" s="431"/>
      <c r="J2" s="432"/>
      <c r="K2" s="433"/>
      <c r="L2" s="429"/>
      <c r="M2" s="429"/>
    </row>
    <row r="3" spans="1:13" s="434" customFormat="1" ht="26.5" customHeight="1" x14ac:dyDescent="0.45">
      <c r="A3" s="427"/>
      <c r="B3" s="437" t="s">
        <v>191</v>
      </c>
      <c r="C3" s="429"/>
      <c r="D3" s="433"/>
      <c r="E3" s="431"/>
      <c r="F3" s="431"/>
      <c r="G3" s="431"/>
      <c r="H3" s="431"/>
      <c r="I3" s="431"/>
      <c r="J3" s="432"/>
      <c r="K3" s="433"/>
      <c r="L3" s="429"/>
      <c r="M3" s="429"/>
    </row>
    <row r="4" spans="1:13" s="434" customFormat="1" ht="26.5" customHeight="1" x14ac:dyDescent="0.45">
      <c r="A4" s="427"/>
      <c r="B4" s="437" t="s">
        <v>192</v>
      </c>
      <c r="C4" s="429"/>
      <c r="D4" s="438"/>
      <c r="E4" s="431"/>
      <c r="F4" s="431"/>
      <c r="G4" s="431"/>
      <c r="H4" s="431"/>
      <c r="I4" s="431"/>
      <c r="J4" s="432"/>
      <c r="K4" s="433"/>
      <c r="L4" s="429"/>
      <c r="M4" s="429"/>
    </row>
    <row r="5" spans="1:13" s="434" customFormat="1" ht="26.5" customHeight="1" x14ac:dyDescent="0.45">
      <c r="A5" s="427"/>
      <c r="B5" s="437" t="s">
        <v>193</v>
      </c>
      <c r="C5" s="429"/>
      <c r="D5" s="433"/>
      <c r="E5" s="431"/>
      <c r="F5" s="431"/>
      <c r="G5" s="431"/>
      <c r="H5" s="431"/>
      <c r="I5" s="431"/>
      <c r="J5" s="432"/>
      <c r="K5" s="433"/>
      <c r="L5" s="429"/>
      <c r="M5" s="429"/>
    </row>
    <row r="6" spans="1:13" s="434" customFormat="1" ht="15" customHeight="1" thickBot="1" x14ac:dyDescent="0.5">
      <c r="A6" s="427"/>
      <c r="B6" s="437"/>
      <c r="C6" s="429"/>
      <c r="D6" s="433"/>
      <c r="E6" s="431"/>
      <c r="F6" s="431"/>
      <c r="G6" s="431"/>
      <c r="H6" s="431"/>
      <c r="I6" s="431"/>
      <c r="J6" s="432"/>
      <c r="K6" s="433"/>
      <c r="L6" s="429"/>
      <c r="M6" s="429"/>
    </row>
    <row r="7" spans="1:13" s="434" customFormat="1" ht="42.5" thickBot="1" x14ac:dyDescent="0.4">
      <c r="A7" s="427"/>
      <c r="B7" s="439" t="s">
        <v>32</v>
      </c>
      <c r="C7" s="439" t="s">
        <v>20</v>
      </c>
      <c r="D7" s="439" t="s">
        <v>4</v>
      </c>
      <c r="E7" s="440" t="s">
        <v>194</v>
      </c>
      <c r="F7" s="440" t="s">
        <v>195</v>
      </c>
      <c r="G7" s="440" t="s">
        <v>196</v>
      </c>
      <c r="H7" s="440" t="s">
        <v>197</v>
      </c>
      <c r="I7" s="440" t="s">
        <v>198</v>
      </c>
      <c r="J7" s="441" t="s">
        <v>19</v>
      </c>
      <c r="K7" s="439" t="s">
        <v>199</v>
      </c>
      <c r="L7" s="429"/>
      <c r="M7" s="429"/>
    </row>
    <row r="8" spans="1:13" ht="56" thickBot="1" x14ac:dyDescent="0.4">
      <c r="A8" s="442">
        <v>1</v>
      </c>
      <c r="B8" s="443" t="s">
        <v>89</v>
      </c>
      <c r="C8" s="444" t="s">
        <v>79</v>
      </c>
      <c r="D8" s="445" t="s">
        <v>200</v>
      </c>
      <c r="E8" s="446"/>
      <c r="F8" s="447"/>
      <c r="G8" s="448"/>
      <c r="H8" s="448"/>
      <c r="I8" s="448"/>
      <c r="J8" s="449" t="s">
        <v>3</v>
      </c>
      <c r="K8" s="745"/>
    </row>
    <row r="9" spans="1:13" ht="55.5" x14ac:dyDescent="0.35">
      <c r="A9" s="452"/>
      <c r="B9" s="748" t="s">
        <v>3</v>
      </c>
      <c r="C9" s="453" t="s">
        <v>201</v>
      </c>
      <c r="D9" s="454" t="s">
        <v>12</v>
      </c>
      <c r="E9" s="455">
        <v>2.6</v>
      </c>
      <c r="F9" s="456">
        <v>3</v>
      </c>
      <c r="G9" s="455">
        <v>2.6</v>
      </c>
      <c r="H9" s="455">
        <v>2.6</v>
      </c>
      <c r="I9" s="455">
        <v>2.6</v>
      </c>
      <c r="J9" s="457">
        <f>IF(SUM(E9:I9)&gt;0,AVERAGE(E9:I9),0)</f>
        <v>2.6799999999999997</v>
      </c>
      <c r="K9" s="746"/>
    </row>
    <row r="10" spans="1:13" ht="180.75" customHeight="1" x14ac:dyDescent="0.35">
      <c r="A10" s="452"/>
      <c r="B10" s="748"/>
      <c r="C10" s="458" t="s">
        <v>202</v>
      </c>
      <c r="D10" s="459"/>
      <c r="E10" s="460"/>
      <c r="F10" s="461"/>
      <c r="G10" s="460"/>
      <c r="H10" s="460"/>
      <c r="I10" s="460"/>
      <c r="J10" s="462"/>
      <c r="K10" s="747"/>
    </row>
    <row r="11" spans="1:13" ht="55.5" x14ac:dyDescent="0.35">
      <c r="A11" s="452"/>
      <c r="B11" s="748"/>
      <c r="C11" s="453" t="s">
        <v>203</v>
      </c>
      <c r="D11" s="454" t="s">
        <v>12</v>
      </c>
      <c r="E11" s="455">
        <v>4</v>
      </c>
      <c r="F11" s="456">
        <v>3</v>
      </c>
      <c r="G11" s="455">
        <v>4</v>
      </c>
      <c r="H11" s="455">
        <v>4</v>
      </c>
      <c r="I11" s="455">
        <v>4</v>
      </c>
      <c r="J11" s="463">
        <f t="shared" ref="J11:J17" si="0">IF(SUM(E11:G11)&gt;0,AVERAGE(E11:G11),0)</f>
        <v>3.6666666666666665</v>
      </c>
      <c r="K11" s="749"/>
    </row>
    <row r="12" spans="1:13" ht="223.5" customHeight="1" thickBot="1" x14ac:dyDescent="0.4">
      <c r="A12" s="452"/>
      <c r="B12" s="748"/>
      <c r="C12" s="458" t="s">
        <v>204</v>
      </c>
      <c r="D12" s="459"/>
      <c r="E12" s="460"/>
      <c r="F12" s="461"/>
      <c r="G12" s="460"/>
      <c r="H12" s="460"/>
      <c r="I12" s="460"/>
      <c r="J12" s="462"/>
      <c r="K12" s="750"/>
    </row>
    <row r="13" spans="1:13" ht="55.5" x14ac:dyDescent="0.35">
      <c r="A13" s="452"/>
      <c r="B13" s="748"/>
      <c r="C13" s="453" t="s">
        <v>205</v>
      </c>
      <c r="D13" s="454" t="s">
        <v>12</v>
      </c>
      <c r="E13" s="455">
        <v>2.1</v>
      </c>
      <c r="F13" s="456">
        <v>2</v>
      </c>
      <c r="G13" s="455">
        <v>2.1</v>
      </c>
      <c r="H13" s="455">
        <v>2.1</v>
      </c>
      <c r="I13" s="455">
        <v>2.1</v>
      </c>
      <c r="J13" s="457">
        <f>IF(SUM(E13:I13)&gt;0,AVERAGE(E13:I13),0)</f>
        <v>2.0799999999999996</v>
      </c>
      <c r="K13" s="743"/>
    </row>
    <row r="14" spans="1:13" ht="179.25" customHeight="1" thickBot="1" x14ac:dyDescent="0.4">
      <c r="A14" s="452"/>
      <c r="B14" s="464"/>
      <c r="C14" s="458" t="s">
        <v>206</v>
      </c>
      <c r="D14" s="459"/>
      <c r="E14" s="460"/>
      <c r="F14" s="461"/>
      <c r="G14" s="460"/>
      <c r="H14" s="460"/>
      <c r="I14" s="460"/>
      <c r="J14" s="462"/>
      <c r="K14" s="751"/>
    </row>
    <row r="15" spans="1:13" ht="37" x14ac:dyDescent="0.35">
      <c r="A15" s="452"/>
      <c r="B15" s="465"/>
      <c r="C15" s="453" t="s">
        <v>207</v>
      </c>
      <c r="D15" s="454" t="s">
        <v>12</v>
      </c>
      <c r="E15" s="455">
        <v>0</v>
      </c>
      <c r="F15" s="456">
        <v>1</v>
      </c>
      <c r="G15" s="455">
        <v>2</v>
      </c>
      <c r="H15" s="455">
        <v>0</v>
      </c>
      <c r="I15" s="455">
        <v>2</v>
      </c>
      <c r="J15" s="457">
        <f>IF(SUM(E15:I15)&gt;0,AVERAGE(E15:I15),0)</f>
        <v>1</v>
      </c>
      <c r="K15" s="752"/>
    </row>
    <row r="16" spans="1:13" ht="166.5" customHeight="1" x14ac:dyDescent="0.35">
      <c r="A16" s="452"/>
      <c r="B16" s="465"/>
      <c r="C16" s="458" t="s">
        <v>208</v>
      </c>
      <c r="D16" s="459" t="s">
        <v>209</v>
      </c>
      <c r="E16" s="460"/>
      <c r="F16" s="461"/>
      <c r="G16" s="460"/>
      <c r="H16" s="460"/>
      <c r="I16" s="460"/>
      <c r="J16" s="462"/>
      <c r="K16" s="747"/>
    </row>
    <row r="17" spans="1:11" ht="37" x14ac:dyDescent="0.35">
      <c r="A17" s="452"/>
      <c r="B17" s="465"/>
      <c r="C17" s="453" t="s">
        <v>210</v>
      </c>
      <c r="D17" s="454" t="s">
        <v>12</v>
      </c>
      <c r="E17" s="455">
        <v>0</v>
      </c>
      <c r="F17" s="456">
        <v>1</v>
      </c>
      <c r="G17" s="455">
        <v>2</v>
      </c>
      <c r="H17" s="455">
        <v>0</v>
      </c>
      <c r="I17" s="455">
        <v>0</v>
      </c>
      <c r="J17" s="463">
        <f t="shared" si="0"/>
        <v>1</v>
      </c>
      <c r="K17" s="743"/>
    </row>
    <row r="18" spans="1:11" ht="73" thickBot="1" x14ac:dyDescent="0.4">
      <c r="A18" s="466"/>
      <c r="B18" s="467"/>
      <c r="C18" s="468" t="s">
        <v>211</v>
      </c>
      <c r="D18" s="469" t="s">
        <v>212</v>
      </c>
      <c r="E18" s="470"/>
      <c r="F18" s="471"/>
      <c r="G18" s="470"/>
      <c r="H18" s="470"/>
      <c r="I18" s="470"/>
      <c r="J18" s="472"/>
      <c r="K18" s="744"/>
    </row>
    <row r="19" spans="1:11" ht="37.5" thickBot="1" x14ac:dyDescent="0.4">
      <c r="A19" s="473">
        <v>2</v>
      </c>
      <c r="B19" s="443" t="s">
        <v>61</v>
      </c>
      <c r="C19" s="444" t="s">
        <v>60</v>
      </c>
      <c r="D19" s="474" t="s">
        <v>7</v>
      </c>
      <c r="E19" s="460"/>
      <c r="F19" s="461"/>
      <c r="G19" s="460"/>
      <c r="H19" s="460"/>
      <c r="I19" s="460"/>
      <c r="J19" s="475"/>
      <c r="K19" s="745"/>
    </row>
    <row r="20" spans="1:11" ht="55.5" x14ac:dyDescent="0.35">
      <c r="A20" s="476"/>
      <c r="B20" s="477"/>
      <c r="C20" s="453" t="s">
        <v>58</v>
      </c>
      <c r="D20" s="454" t="s">
        <v>213</v>
      </c>
      <c r="E20" s="455">
        <v>5</v>
      </c>
      <c r="F20" s="456">
        <v>4</v>
      </c>
      <c r="G20" s="455">
        <v>6</v>
      </c>
      <c r="H20" s="455">
        <v>6</v>
      </c>
      <c r="I20" s="455">
        <v>4</v>
      </c>
      <c r="J20" s="457">
        <f>IF(SUM(E20:I20)&gt;0,AVERAGE(E20:I20),0)</f>
        <v>5</v>
      </c>
      <c r="K20" s="746"/>
    </row>
    <row r="21" spans="1:11" ht="106.5" customHeight="1" thickBot="1" x14ac:dyDescent="0.4">
      <c r="A21" s="476"/>
      <c r="B21" s="477"/>
      <c r="C21" s="478" t="s">
        <v>214</v>
      </c>
      <c r="D21" s="459" t="s">
        <v>215</v>
      </c>
      <c r="E21" s="460"/>
      <c r="F21" s="461"/>
      <c r="G21" s="460"/>
      <c r="H21" s="460"/>
      <c r="I21" s="460"/>
      <c r="J21" s="462"/>
      <c r="K21" s="747"/>
    </row>
    <row r="22" spans="1:11" ht="74" x14ac:dyDescent="0.35">
      <c r="A22" s="476"/>
      <c r="B22" s="477"/>
      <c r="C22" s="453" t="s">
        <v>216</v>
      </c>
      <c r="D22" s="454" t="s">
        <v>12</v>
      </c>
      <c r="E22" s="455">
        <v>3</v>
      </c>
      <c r="F22" s="456">
        <v>3</v>
      </c>
      <c r="G22" s="455">
        <v>3</v>
      </c>
      <c r="H22" s="455">
        <v>3</v>
      </c>
      <c r="I22" s="455">
        <v>2</v>
      </c>
      <c r="J22" s="457">
        <f>IF(SUM(E22:I22)&gt;0,AVERAGE(E22:I22),0)</f>
        <v>2.8</v>
      </c>
      <c r="K22" s="752"/>
    </row>
    <row r="23" spans="1:11" ht="106.5" customHeight="1" thickBot="1" x14ac:dyDescent="0.4">
      <c r="A23" s="479"/>
      <c r="B23" s="480"/>
      <c r="C23" s="481" t="s">
        <v>217</v>
      </c>
      <c r="D23" s="469" t="s">
        <v>218</v>
      </c>
      <c r="E23" s="470"/>
      <c r="F23" s="471"/>
      <c r="G23" s="470"/>
      <c r="H23" s="470"/>
      <c r="I23" s="470"/>
      <c r="J23" s="472"/>
      <c r="K23" s="753"/>
    </row>
    <row r="24" spans="1:11" ht="74" x14ac:dyDescent="0.35">
      <c r="A24" s="473">
        <v>3</v>
      </c>
      <c r="B24" s="443" t="s">
        <v>219</v>
      </c>
      <c r="C24" s="453" t="s">
        <v>220</v>
      </c>
      <c r="D24" s="454" t="s">
        <v>5</v>
      </c>
      <c r="E24" s="455">
        <v>2</v>
      </c>
      <c r="F24" s="456">
        <v>2</v>
      </c>
      <c r="G24" s="455">
        <v>2</v>
      </c>
      <c r="H24" s="455">
        <v>2</v>
      </c>
      <c r="I24" s="455">
        <v>2</v>
      </c>
      <c r="J24" s="457">
        <f>IF(SUM(E24:I24)&gt;0,AVERAGE(E24:I24),0)</f>
        <v>2</v>
      </c>
      <c r="K24" s="482"/>
    </row>
    <row r="25" spans="1:11" ht="21.5" thickBot="1" x14ac:dyDescent="0.4">
      <c r="A25" s="479"/>
      <c r="B25" s="467"/>
      <c r="C25" s="483"/>
      <c r="D25" s="469"/>
      <c r="E25" s="470"/>
      <c r="F25" s="471"/>
      <c r="G25" s="470"/>
      <c r="H25" s="470"/>
      <c r="I25" s="470"/>
      <c r="J25" s="484"/>
      <c r="K25" s="485"/>
    </row>
    <row r="26" spans="1:11" ht="60" customHeight="1" x14ac:dyDescent="0.35">
      <c r="A26" s="754">
        <v>4</v>
      </c>
      <c r="B26" s="756" t="s">
        <v>221</v>
      </c>
      <c r="C26" s="758" t="s">
        <v>222</v>
      </c>
      <c r="D26" s="760" t="s">
        <v>213</v>
      </c>
      <c r="E26" s="762">
        <v>4</v>
      </c>
      <c r="F26" s="762">
        <v>4</v>
      </c>
      <c r="G26" s="762">
        <v>4</v>
      </c>
      <c r="H26" s="762">
        <v>4</v>
      </c>
      <c r="I26" s="762">
        <v>4</v>
      </c>
      <c r="J26" s="766">
        <f>IF(SUM(E26:I27)&gt;0,AVERAGE(E26:I27),0)</f>
        <v>4</v>
      </c>
      <c r="K26" s="768"/>
    </row>
    <row r="27" spans="1:11" ht="68.5" customHeight="1" thickBot="1" x14ac:dyDescent="0.4">
      <c r="A27" s="755"/>
      <c r="B27" s="757"/>
      <c r="C27" s="759"/>
      <c r="D27" s="761"/>
      <c r="E27" s="763"/>
      <c r="F27" s="763"/>
      <c r="G27" s="763"/>
      <c r="H27" s="763"/>
      <c r="I27" s="763"/>
      <c r="J27" s="767"/>
      <c r="K27" s="753"/>
    </row>
    <row r="28" spans="1:11" ht="15" customHeight="1" thickBot="1" x14ac:dyDescent="0.4">
      <c r="A28" s="486"/>
      <c r="B28" s="487"/>
      <c r="C28" s="483"/>
      <c r="D28" s="469"/>
      <c r="E28" s="470"/>
      <c r="F28" s="471"/>
      <c r="G28" s="470"/>
      <c r="H28" s="470"/>
      <c r="I28" s="470"/>
      <c r="J28" s="484"/>
      <c r="K28" s="485"/>
    </row>
    <row r="29" spans="1:11" ht="47.25" customHeight="1" x14ac:dyDescent="0.35">
      <c r="A29" s="442">
        <v>5</v>
      </c>
      <c r="B29" s="488" t="s">
        <v>150</v>
      </c>
      <c r="C29" s="489" t="s">
        <v>149</v>
      </c>
      <c r="D29" s="490" t="s">
        <v>174</v>
      </c>
      <c r="E29" s="491">
        <v>6</v>
      </c>
      <c r="F29" s="492">
        <v>5</v>
      </c>
      <c r="G29" s="493">
        <v>5</v>
      </c>
      <c r="H29" s="491">
        <v>8</v>
      </c>
      <c r="I29" s="491">
        <v>8</v>
      </c>
      <c r="J29" s="457">
        <f>IF(SUM(E29:I29)&gt;0,AVERAGE(E29:I29),0)</f>
        <v>6.4</v>
      </c>
      <c r="K29" s="768"/>
    </row>
    <row r="30" spans="1:11" ht="112.5" customHeight="1" thickBot="1" x14ac:dyDescent="0.4">
      <c r="A30" s="494"/>
      <c r="B30" s="495"/>
      <c r="C30" s="496" t="s">
        <v>223</v>
      </c>
      <c r="D30" s="497" t="s">
        <v>224</v>
      </c>
      <c r="E30" s="498"/>
      <c r="F30" s="498" t="s">
        <v>3</v>
      </c>
      <c r="G30" s="498"/>
      <c r="H30" s="498"/>
      <c r="I30" s="498"/>
      <c r="J30" s="499"/>
      <c r="K30" s="753"/>
    </row>
    <row r="31" spans="1:11" ht="60" customHeight="1" x14ac:dyDescent="0.35">
      <c r="A31" s="442">
        <v>6</v>
      </c>
      <c r="B31" s="500" t="s">
        <v>146</v>
      </c>
      <c r="C31" s="489" t="s">
        <v>225</v>
      </c>
      <c r="D31" s="490" t="s">
        <v>174</v>
      </c>
      <c r="E31" s="501">
        <v>4</v>
      </c>
      <c r="F31" s="493">
        <v>5</v>
      </c>
      <c r="G31" s="501">
        <v>6</v>
      </c>
      <c r="H31" s="501">
        <v>5</v>
      </c>
      <c r="I31" s="501">
        <v>5</v>
      </c>
      <c r="J31" s="457">
        <f>IF(SUM(E31:I31)&gt;0,AVERAGE(E31:I31),0)</f>
        <v>5</v>
      </c>
      <c r="K31" s="768"/>
    </row>
    <row r="32" spans="1:11" ht="187.5" customHeight="1" thickBot="1" x14ac:dyDescent="0.4">
      <c r="A32" s="494"/>
      <c r="B32" s="495"/>
      <c r="C32" s="496" t="s">
        <v>226</v>
      </c>
      <c r="D32" s="497" t="s">
        <v>227</v>
      </c>
      <c r="E32" s="498"/>
      <c r="F32" s="498"/>
      <c r="G32" s="498"/>
      <c r="H32" s="498"/>
      <c r="I32" s="498"/>
      <c r="J32" s="499"/>
      <c r="K32" s="753"/>
    </row>
    <row r="33" spans="1:13" ht="60" customHeight="1" x14ac:dyDescent="0.35">
      <c r="A33" s="442">
        <v>7</v>
      </c>
      <c r="B33" s="500" t="s">
        <v>139</v>
      </c>
      <c r="C33" s="489" t="s">
        <v>138</v>
      </c>
      <c r="D33" s="490" t="s">
        <v>174</v>
      </c>
      <c r="E33" s="501">
        <v>4</v>
      </c>
      <c r="F33" s="493">
        <v>4</v>
      </c>
      <c r="G33" s="501">
        <v>4</v>
      </c>
      <c r="H33" s="501">
        <v>4</v>
      </c>
      <c r="I33" s="501">
        <v>4</v>
      </c>
      <c r="J33" s="457">
        <f>IF(SUM(E33:I33)&gt;0,AVERAGE(E33:I33),0)</f>
        <v>4</v>
      </c>
      <c r="K33" s="768"/>
    </row>
    <row r="34" spans="1:13" ht="120" customHeight="1" thickBot="1" x14ac:dyDescent="0.4">
      <c r="A34" s="494"/>
      <c r="B34" s="495"/>
      <c r="C34" s="502" t="s">
        <v>228</v>
      </c>
      <c r="D34" s="503" t="s">
        <v>229</v>
      </c>
      <c r="E34" s="498"/>
      <c r="F34" s="498"/>
      <c r="G34" s="498"/>
      <c r="H34" s="498"/>
      <c r="I34" s="498"/>
      <c r="J34" s="499"/>
      <c r="K34" s="753"/>
    </row>
    <row r="35" spans="1:13" s="510" customFormat="1" ht="21.5" thickBot="1" x14ac:dyDescent="0.4">
      <c r="A35" s="504"/>
      <c r="B35" s="764" t="s">
        <v>230</v>
      </c>
      <c r="C35" s="765"/>
      <c r="D35" s="505" t="s">
        <v>231</v>
      </c>
      <c r="E35" s="506">
        <f>E33+E31+E29+E26+E24+E22+E20+E17+E15+E13+E11+E9</f>
        <v>36.700000000000003</v>
      </c>
      <c r="F35" s="506">
        <f t="shared" ref="F35:I35" si="1">F33+F31+F29+F26+F24+F22+F20+F17+F15+F13+F11+F9</f>
        <v>37</v>
      </c>
      <c r="G35" s="506">
        <f t="shared" si="1"/>
        <v>42.7</v>
      </c>
      <c r="H35" s="506">
        <f t="shared" si="1"/>
        <v>40.700000000000003</v>
      </c>
      <c r="I35" s="506">
        <f t="shared" si="1"/>
        <v>39.700000000000003</v>
      </c>
      <c r="J35" s="507">
        <f>AVERAGE(E35:I35)</f>
        <v>39.36</v>
      </c>
      <c r="K35" s="508">
        <f>SUM(J8:J33)</f>
        <v>39.626666666666665</v>
      </c>
      <c r="L35" s="509"/>
      <c r="M35" s="509"/>
    </row>
    <row r="36" spans="1:13" x14ac:dyDescent="0.35">
      <c r="B36" s="511"/>
      <c r="E36" s="513"/>
      <c r="F36" s="513"/>
      <c r="G36" s="513"/>
    </row>
    <row r="37" spans="1:13" s="524" customFormat="1" x14ac:dyDescent="0.35">
      <c r="A37" s="515"/>
      <c r="B37" s="516"/>
      <c r="C37" s="516"/>
      <c r="D37" s="517"/>
      <c r="E37" s="518"/>
      <c r="F37" s="519"/>
      <c r="G37" s="520"/>
      <c r="H37" s="520"/>
      <c r="I37" s="520"/>
      <c r="J37" s="521"/>
      <c r="K37" s="522"/>
      <c r="L37" s="523"/>
      <c r="M37" s="523"/>
    </row>
    <row r="38" spans="1:13" s="524" customFormat="1" x14ac:dyDescent="0.35">
      <c r="A38" s="515"/>
      <c r="B38" s="516"/>
      <c r="C38" s="516"/>
      <c r="D38" s="525"/>
      <c r="E38" s="526"/>
      <c r="F38" s="526"/>
      <c r="G38" s="526"/>
      <c r="H38" s="526"/>
      <c r="I38" s="526"/>
      <c r="J38" s="521" t="s">
        <v>3</v>
      </c>
      <c r="K38" s="522"/>
      <c r="L38" s="523"/>
      <c r="M38" s="523"/>
    </row>
    <row r="39" spans="1:13" s="524" customFormat="1" x14ac:dyDescent="0.3">
      <c r="A39" s="515"/>
      <c r="B39" s="516"/>
      <c r="C39" s="516"/>
      <c r="D39" s="512"/>
      <c r="E39" s="527"/>
      <c r="F39" s="527"/>
      <c r="G39" s="9"/>
      <c r="H39" s="9"/>
      <c r="I39" s="9"/>
      <c r="J39" s="528"/>
      <c r="K39" s="522"/>
      <c r="L39" s="523"/>
      <c r="M39" s="523"/>
    </row>
    <row r="40" spans="1:13" s="524" customFormat="1" x14ac:dyDescent="0.3">
      <c r="A40" s="515"/>
      <c r="B40" s="516"/>
      <c r="C40" s="516"/>
      <c r="D40" s="512"/>
      <c r="E40" s="527"/>
      <c r="F40" s="527"/>
      <c r="G40" s="9"/>
      <c r="H40" s="9"/>
      <c r="I40" s="9"/>
      <c r="J40" s="529"/>
      <c r="K40" s="522"/>
      <c r="L40" s="523"/>
      <c r="M40" s="523"/>
    </row>
    <row r="41" spans="1:13" s="524" customFormat="1" x14ac:dyDescent="0.35">
      <c r="A41" s="515"/>
      <c r="B41" s="516"/>
      <c r="C41" s="516"/>
      <c r="D41" s="512"/>
      <c r="E41" s="527"/>
      <c r="F41" s="527"/>
      <c r="G41" s="527"/>
      <c r="H41" s="513"/>
      <c r="I41" s="513"/>
      <c r="J41" s="514"/>
      <c r="K41" s="526"/>
      <c r="L41" s="523"/>
      <c r="M41" s="523"/>
    </row>
    <row r="42" spans="1:13" x14ac:dyDescent="0.3">
      <c r="B42" s="530"/>
      <c r="C42" s="530"/>
      <c r="D42" s="529"/>
      <c r="E42" s="529"/>
      <c r="F42" s="529"/>
      <c r="G42" s="529"/>
      <c r="H42" s="529"/>
      <c r="I42" s="529"/>
      <c r="J42" s="529"/>
      <c r="K42" s="529"/>
    </row>
    <row r="43" spans="1:13" x14ac:dyDescent="0.3">
      <c r="B43" s="530"/>
      <c r="C43" s="530"/>
      <c r="D43" s="529"/>
      <c r="E43" s="529"/>
      <c r="F43" s="529"/>
      <c r="G43" s="529"/>
      <c r="H43" s="529"/>
      <c r="I43" s="529"/>
      <c r="J43" s="529"/>
      <c r="K43" s="529"/>
      <c r="L43" s="450" t="s">
        <v>3</v>
      </c>
    </row>
    <row r="44" spans="1:13" x14ac:dyDescent="0.3">
      <c r="B44" s="530"/>
      <c r="C44" s="530"/>
      <c r="D44" s="529"/>
      <c r="E44" s="529"/>
      <c r="F44" s="529"/>
      <c r="G44" s="529"/>
      <c r="H44" s="529"/>
      <c r="I44" s="529"/>
      <c r="J44" s="529"/>
      <c r="K44" s="529"/>
    </row>
    <row r="45" spans="1:13" x14ac:dyDescent="0.3">
      <c r="B45" s="531"/>
      <c r="C45" s="532"/>
      <c r="D45" s="529"/>
      <c r="E45" s="529"/>
      <c r="F45" s="529"/>
      <c r="G45" s="529"/>
      <c r="H45" s="529"/>
      <c r="I45" s="529"/>
      <c r="J45" s="529"/>
      <c r="K45" s="529"/>
    </row>
    <row r="46" spans="1:13" x14ac:dyDescent="0.3">
      <c r="B46" s="533"/>
      <c r="C46" s="533"/>
      <c r="D46" s="529"/>
      <c r="E46" s="529"/>
      <c r="F46" s="529"/>
      <c r="G46" s="529"/>
      <c r="H46" s="529"/>
      <c r="I46" s="529"/>
      <c r="J46" s="529"/>
      <c r="K46" s="529"/>
    </row>
    <row r="47" spans="1:13" x14ac:dyDescent="0.3">
      <c r="B47" s="533"/>
      <c r="C47" s="533"/>
      <c r="D47" s="529"/>
      <c r="E47" s="529"/>
      <c r="F47" s="529"/>
      <c r="G47" s="529"/>
      <c r="H47" s="529"/>
      <c r="I47" s="529"/>
      <c r="J47" s="529"/>
      <c r="K47" s="529"/>
    </row>
    <row r="48" spans="1:13" x14ac:dyDescent="0.3">
      <c r="B48" s="533"/>
      <c r="C48" s="533"/>
      <c r="D48" s="529"/>
      <c r="E48" s="529"/>
      <c r="F48" s="529"/>
      <c r="G48" s="529"/>
      <c r="H48" s="529"/>
      <c r="I48" s="529"/>
      <c r="J48" s="529"/>
      <c r="K48" s="529"/>
    </row>
    <row r="49" spans="2:11" x14ac:dyDescent="0.3">
      <c r="B49" s="533"/>
      <c r="C49" s="533"/>
      <c r="D49" s="529"/>
      <c r="E49" s="529"/>
      <c r="F49" s="529"/>
      <c r="G49" s="529"/>
      <c r="H49" s="529"/>
      <c r="I49" s="529"/>
      <c r="J49" s="529"/>
      <c r="K49" s="529"/>
    </row>
    <row r="50" spans="2:11" x14ac:dyDescent="0.3">
      <c r="B50" s="533"/>
      <c r="C50" s="533"/>
      <c r="D50" s="529"/>
      <c r="E50" s="529"/>
      <c r="F50" s="529"/>
      <c r="G50" s="529"/>
      <c r="H50" s="529"/>
      <c r="I50" s="529"/>
      <c r="J50" s="529"/>
      <c r="K50" s="529"/>
    </row>
    <row r="51" spans="2:11" x14ac:dyDescent="0.3">
      <c r="B51" s="533"/>
      <c r="C51" s="533"/>
      <c r="D51" s="529"/>
      <c r="E51" s="529"/>
      <c r="F51" s="529"/>
      <c r="G51" s="529"/>
      <c r="H51" s="529"/>
      <c r="I51" s="529"/>
      <c r="J51" s="529"/>
      <c r="K51" s="529"/>
    </row>
    <row r="52" spans="2:11" x14ac:dyDescent="0.3">
      <c r="D52" s="529"/>
      <c r="E52" s="529"/>
      <c r="F52" s="529"/>
      <c r="G52" s="529"/>
      <c r="H52" s="529"/>
      <c r="I52" s="529"/>
      <c r="J52" s="529"/>
      <c r="K52" s="529"/>
    </row>
    <row r="53" spans="2:11" x14ac:dyDescent="0.3">
      <c r="D53" s="529"/>
      <c r="E53" s="529"/>
      <c r="F53" s="529"/>
      <c r="G53" s="529"/>
      <c r="H53" s="529"/>
      <c r="I53" s="529"/>
      <c r="J53" s="529"/>
      <c r="K53" s="529"/>
    </row>
  </sheetData>
  <mergeCells count="23">
    <mergeCell ref="B35:C35"/>
    <mergeCell ref="I26:I27"/>
    <mergeCell ref="J26:J27"/>
    <mergeCell ref="K26:K27"/>
    <mergeCell ref="K29:K30"/>
    <mergeCell ref="K31:K32"/>
    <mergeCell ref="K33:K34"/>
    <mergeCell ref="K19:K21"/>
    <mergeCell ref="K22:K23"/>
    <mergeCell ref="A26:A27"/>
    <mergeCell ref="B26:B27"/>
    <mergeCell ref="C26:C27"/>
    <mergeCell ref="D26:D27"/>
    <mergeCell ref="E26:E27"/>
    <mergeCell ref="F26:F27"/>
    <mergeCell ref="G26:G27"/>
    <mergeCell ref="H26:H27"/>
    <mergeCell ref="K17:K18"/>
    <mergeCell ref="K8:K10"/>
    <mergeCell ref="B9:B13"/>
    <mergeCell ref="K11:K12"/>
    <mergeCell ref="K13:K14"/>
    <mergeCell ref="K15:K16"/>
  </mergeCells>
  <printOptions horizontalCentered="1"/>
  <pageMargins left="0.5" right="0.5" top="0.43" bottom="0.5" header="0.25" footer="0.25"/>
  <pageSetup scale="49" fitToHeight="3" orientation="landscape" r:id="rId1"/>
  <headerFooter alignWithMargins="0"/>
  <rowBreaks count="2" manualBreakCount="2">
    <brk id="14" max="10" man="1"/>
    <brk id="2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6"/>
  <sheetViews>
    <sheetView tabSelected="1"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535"/>
    <col min="8" max="8" width="11.453125" style="536"/>
    <col min="9" max="9" width="2.7265625" customWidth="1"/>
  </cols>
  <sheetData>
    <row r="2" spans="2:8" ht="18.5" x14ac:dyDescent="0.45">
      <c r="B2" s="645" t="s">
        <v>309</v>
      </c>
      <c r="C2" s="645"/>
      <c r="D2" s="645"/>
      <c r="E2" s="645"/>
      <c r="F2" s="645"/>
      <c r="G2" s="645"/>
      <c r="H2" s="645"/>
    </row>
    <row r="4" spans="2:8" x14ac:dyDescent="0.35">
      <c r="B4" s="664" t="s">
        <v>232</v>
      </c>
      <c r="C4" s="664"/>
      <c r="D4" s="665" t="s">
        <v>427</v>
      </c>
      <c r="E4" s="665"/>
      <c r="F4" s="665"/>
      <c r="G4" s="665"/>
      <c r="H4" s="665"/>
    </row>
    <row r="5" spans="2:8" x14ac:dyDescent="0.35">
      <c r="B5" s="664" t="s">
        <v>233</v>
      </c>
      <c r="C5" s="664"/>
      <c r="D5" s="666" t="s">
        <v>428</v>
      </c>
      <c r="E5" s="666"/>
      <c r="F5" s="666"/>
      <c r="G5" s="666"/>
      <c r="H5" s="666"/>
    </row>
    <row r="6" spans="2:8" x14ac:dyDescent="0.35">
      <c r="B6" s="664" t="s">
        <v>234</v>
      </c>
      <c r="C6" s="664"/>
      <c r="D6" s="666" t="s">
        <v>0</v>
      </c>
      <c r="E6" s="666"/>
      <c r="F6" s="666"/>
      <c r="G6" s="666"/>
      <c r="H6" s="666"/>
    </row>
    <row r="7" spans="2:8" x14ac:dyDescent="0.35">
      <c r="B7" s="664" t="s">
        <v>125</v>
      </c>
      <c r="C7" s="664"/>
      <c r="D7" s="666" t="s">
        <v>426</v>
      </c>
      <c r="E7" s="666"/>
      <c r="F7" s="666"/>
      <c r="G7" s="666"/>
      <c r="H7" s="666"/>
    </row>
    <row r="8" spans="2:8" x14ac:dyDescent="0.35">
      <c r="C8" s="541"/>
      <c r="D8" s="541"/>
      <c r="E8" s="541"/>
      <c r="F8" s="541"/>
      <c r="G8" s="541"/>
      <c r="H8" s="541"/>
    </row>
    <row r="9" spans="2:8" x14ac:dyDescent="0.35">
      <c r="B9" s="537"/>
      <c r="C9" s="537"/>
      <c r="D9" s="537"/>
      <c r="E9" s="537"/>
      <c r="F9" s="537"/>
      <c r="G9" s="538"/>
      <c r="H9" s="542"/>
    </row>
    <row r="10" spans="2:8" ht="15.5" x14ac:dyDescent="0.35">
      <c r="B10" s="646" t="s">
        <v>310</v>
      </c>
      <c r="C10" s="646"/>
      <c r="D10" s="646"/>
      <c r="E10" s="646"/>
      <c r="F10" s="646"/>
      <c r="G10" s="646"/>
      <c r="H10" s="646"/>
    </row>
    <row r="12" spans="2:8" ht="15" thickBot="1" x14ac:dyDescent="0.4"/>
    <row r="13" spans="2:8" ht="30" customHeight="1" x14ac:dyDescent="0.35">
      <c r="B13" s="649" t="s">
        <v>330</v>
      </c>
      <c r="C13" s="652" t="s">
        <v>282</v>
      </c>
      <c r="D13" s="653"/>
      <c r="E13" s="653"/>
      <c r="F13" s="655"/>
      <c r="G13" s="582" t="s">
        <v>235</v>
      </c>
      <c r="H13" s="554" t="s">
        <v>240</v>
      </c>
    </row>
    <row r="14" spans="2:8" ht="30" customHeight="1" x14ac:dyDescent="0.35">
      <c r="B14" s="650"/>
      <c r="C14" s="538" t="s">
        <v>390</v>
      </c>
      <c r="D14" s="656" t="s">
        <v>296</v>
      </c>
      <c r="E14" s="656"/>
      <c r="F14" s="656"/>
      <c r="G14" s="587" t="s">
        <v>281</v>
      </c>
      <c r="H14" s="631"/>
    </row>
    <row r="15" spans="2:8" ht="30" customHeight="1" x14ac:dyDescent="0.35">
      <c r="B15" s="650"/>
      <c r="C15" s="598" t="s">
        <v>390</v>
      </c>
      <c r="D15" s="657" t="s">
        <v>280</v>
      </c>
      <c r="E15" s="657"/>
      <c r="F15" s="657"/>
      <c r="G15" s="583" t="s">
        <v>242</v>
      </c>
      <c r="H15" s="631"/>
    </row>
    <row r="16" spans="2:8" ht="30" customHeight="1" x14ac:dyDescent="0.35">
      <c r="B16" s="650"/>
      <c r="C16" s="598" t="s">
        <v>390</v>
      </c>
      <c r="D16" s="648" t="s">
        <v>311</v>
      </c>
      <c r="E16" s="648"/>
      <c r="F16" s="648"/>
      <c r="G16" s="583" t="s">
        <v>242</v>
      </c>
      <c r="H16" s="631"/>
    </row>
    <row r="17" spans="2:8" ht="30" customHeight="1" thickBot="1" x14ac:dyDescent="0.4">
      <c r="B17" s="651"/>
      <c r="C17" s="540" t="s">
        <v>390</v>
      </c>
      <c r="D17" s="654" t="s">
        <v>312</v>
      </c>
      <c r="E17" s="654"/>
      <c r="F17" s="654"/>
      <c r="G17" s="588" t="s">
        <v>242</v>
      </c>
      <c r="H17" s="632"/>
    </row>
    <row r="18" spans="2:8" ht="15" thickBot="1" x14ac:dyDescent="0.4"/>
    <row r="19" spans="2:8" ht="30" customHeight="1" x14ac:dyDescent="0.35">
      <c r="B19" s="649" t="s">
        <v>317</v>
      </c>
      <c r="C19" s="652" t="s">
        <v>187</v>
      </c>
      <c r="D19" s="653"/>
      <c r="E19" s="653"/>
      <c r="F19" s="655"/>
      <c r="G19" s="582" t="s">
        <v>235</v>
      </c>
      <c r="H19" s="554" t="s">
        <v>240</v>
      </c>
    </row>
    <row r="20" spans="2:8" ht="30" customHeight="1" x14ac:dyDescent="0.35">
      <c r="B20" s="650"/>
      <c r="C20" s="538" t="s">
        <v>390</v>
      </c>
      <c r="D20" s="647" t="s">
        <v>315</v>
      </c>
      <c r="E20" s="647"/>
      <c r="F20" s="647"/>
      <c r="G20" s="589" t="s">
        <v>313</v>
      </c>
      <c r="H20" s="658"/>
    </row>
    <row r="21" spans="2:8" ht="30" customHeight="1" x14ac:dyDescent="0.35">
      <c r="B21" s="650"/>
      <c r="C21" s="598" t="s">
        <v>390</v>
      </c>
      <c r="D21" s="648" t="s">
        <v>314</v>
      </c>
      <c r="E21" s="648"/>
      <c r="F21" s="648"/>
      <c r="G21" s="594" t="s">
        <v>316</v>
      </c>
      <c r="H21" s="659"/>
    </row>
    <row r="22" spans="2:8" ht="30" customHeight="1" thickBot="1" x14ac:dyDescent="0.4">
      <c r="B22" s="651"/>
      <c r="C22" s="540" t="s">
        <v>390</v>
      </c>
      <c r="D22" s="654" t="s">
        <v>336</v>
      </c>
      <c r="E22" s="654"/>
      <c r="F22" s="654"/>
      <c r="G22" s="612" t="s">
        <v>256</v>
      </c>
      <c r="H22" s="660"/>
    </row>
    <row r="23" spans="2:8" ht="15" thickBot="1" x14ac:dyDescent="0.4"/>
    <row r="24" spans="2:8" ht="30" customHeight="1" x14ac:dyDescent="0.35">
      <c r="B24" s="661" t="s">
        <v>326</v>
      </c>
      <c r="C24" s="652" t="s">
        <v>188</v>
      </c>
      <c r="D24" s="653"/>
      <c r="E24" s="653"/>
      <c r="F24" s="653"/>
      <c r="G24" s="546" t="s">
        <v>27</v>
      </c>
      <c r="H24" s="554" t="s">
        <v>240</v>
      </c>
    </row>
    <row r="25" spans="2:8" ht="15" customHeight="1" x14ac:dyDescent="0.35">
      <c r="B25" s="662"/>
      <c r="C25" s="538" t="s">
        <v>390</v>
      </c>
      <c r="D25" s="647" t="s">
        <v>318</v>
      </c>
      <c r="E25" s="647"/>
      <c r="F25" s="647"/>
      <c r="G25" s="587">
        <v>6</v>
      </c>
      <c r="H25" s="658"/>
    </row>
    <row r="26" spans="2:8" ht="15" customHeight="1" x14ac:dyDescent="0.35">
      <c r="B26" s="662"/>
      <c r="C26" s="598" t="s">
        <v>390</v>
      </c>
      <c r="D26" s="648" t="s">
        <v>319</v>
      </c>
      <c r="E26" s="648"/>
      <c r="F26" s="648"/>
      <c r="G26" s="583">
        <v>5</v>
      </c>
      <c r="H26" s="659"/>
    </row>
    <row r="27" spans="2:8" ht="61" customHeight="1" thickBot="1" x14ac:dyDescent="0.4">
      <c r="B27" s="663"/>
      <c r="C27" s="540" t="s">
        <v>390</v>
      </c>
      <c r="D27" s="654" t="s">
        <v>320</v>
      </c>
      <c r="E27" s="654"/>
      <c r="F27" s="654"/>
      <c r="G27" s="588">
        <v>3</v>
      </c>
      <c r="H27" s="660"/>
    </row>
    <row r="28" spans="2:8" ht="15" thickBot="1" x14ac:dyDescent="0.4"/>
    <row r="29" spans="2:8" ht="30" customHeight="1" x14ac:dyDescent="0.35">
      <c r="B29" s="649" t="s">
        <v>321</v>
      </c>
      <c r="C29" s="652" t="s">
        <v>189</v>
      </c>
      <c r="D29" s="653"/>
      <c r="E29" s="653"/>
      <c r="F29" s="653"/>
      <c r="G29" s="546" t="s">
        <v>300</v>
      </c>
      <c r="H29" s="554" t="s">
        <v>240</v>
      </c>
    </row>
    <row r="30" spans="2:8" ht="30" customHeight="1" x14ac:dyDescent="0.35">
      <c r="B30" s="650"/>
      <c r="C30" s="538" t="s">
        <v>390</v>
      </c>
      <c r="D30" s="647" t="s">
        <v>337</v>
      </c>
      <c r="E30" s="647"/>
      <c r="F30" s="647"/>
      <c r="G30" s="589" t="s">
        <v>313</v>
      </c>
      <c r="H30" s="658"/>
    </row>
    <row r="31" spans="2:8" s="537" customFormat="1" ht="30" customHeight="1" x14ac:dyDescent="0.35">
      <c r="B31" s="650"/>
      <c r="C31" s="598" t="s">
        <v>390</v>
      </c>
      <c r="D31" s="648" t="s">
        <v>338</v>
      </c>
      <c r="E31" s="648"/>
      <c r="F31" s="648"/>
      <c r="G31" s="594" t="s">
        <v>322</v>
      </c>
      <c r="H31" s="659"/>
    </row>
    <row r="32" spans="2:8" ht="15" customHeight="1" thickBot="1" x14ac:dyDescent="0.4">
      <c r="B32" s="651"/>
      <c r="C32" s="540" t="s">
        <v>390</v>
      </c>
      <c r="D32" s="654" t="s">
        <v>339</v>
      </c>
      <c r="E32" s="654"/>
      <c r="F32" s="654"/>
      <c r="G32" s="612" t="s">
        <v>244</v>
      </c>
      <c r="H32" s="660"/>
    </row>
    <row r="33" spans="2:8" ht="15" thickBot="1" x14ac:dyDescent="0.4"/>
    <row r="34" spans="2:8" ht="30" customHeight="1" x14ac:dyDescent="0.35">
      <c r="B34" s="649" t="s">
        <v>323</v>
      </c>
      <c r="C34" s="652" t="s">
        <v>331</v>
      </c>
      <c r="D34" s="653"/>
      <c r="E34" s="653"/>
      <c r="F34" s="653"/>
      <c r="G34" s="546" t="s">
        <v>27</v>
      </c>
      <c r="H34" s="554" t="s">
        <v>240</v>
      </c>
    </row>
    <row r="35" spans="2:8" ht="15" customHeight="1" x14ac:dyDescent="0.35">
      <c r="B35" s="650"/>
      <c r="C35" s="538" t="s">
        <v>390</v>
      </c>
      <c r="D35" s="647" t="s">
        <v>324</v>
      </c>
      <c r="E35" s="647"/>
      <c r="F35" s="647"/>
      <c r="G35" s="595">
        <v>6</v>
      </c>
      <c r="H35" s="658"/>
    </row>
    <row r="36" spans="2:8" ht="15" customHeight="1" x14ac:dyDescent="0.35">
      <c r="B36" s="650"/>
      <c r="C36" s="598" t="s">
        <v>390</v>
      </c>
      <c r="D36" s="648" t="s">
        <v>333</v>
      </c>
      <c r="E36" s="648"/>
      <c r="F36" s="648"/>
      <c r="G36" s="583">
        <v>4</v>
      </c>
      <c r="H36" s="659"/>
    </row>
    <row r="37" spans="2:8" ht="15" customHeight="1" thickBot="1" x14ac:dyDescent="0.4">
      <c r="B37" s="651"/>
      <c r="C37" s="540" t="s">
        <v>390</v>
      </c>
      <c r="D37" s="654" t="s">
        <v>325</v>
      </c>
      <c r="E37" s="654"/>
      <c r="F37" s="654"/>
      <c r="G37" s="588">
        <v>2</v>
      </c>
      <c r="H37" s="660"/>
    </row>
    <row r="38" spans="2:8" ht="15" thickBot="1" x14ac:dyDescent="0.4"/>
    <row r="39" spans="2:8" ht="30" customHeight="1" x14ac:dyDescent="0.35">
      <c r="B39" s="649" t="s">
        <v>340</v>
      </c>
      <c r="C39" s="652" t="s">
        <v>332</v>
      </c>
      <c r="D39" s="653"/>
      <c r="E39" s="653"/>
      <c r="F39" s="653"/>
      <c r="G39" s="546" t="s">
        <v>300</v>
      </c>
      <c r="H39" s="554" t="s">
        <v>240</v>
      </c>
    </row>
    <row r="40" spans="2:8" ht="30" customHeight="1" x14ac:dyDescent="0.35">
      <c r="B40" s="650"/>
      <c r="C40" s="598" t="s">
        <v>390</v>
      </c>
      <c r="D40" s="648" t="s">
        <v>334</v>
      </c>
      <c r="E40" s="648"/>
      <c r="F40" s="648"/>
      <c r="G40" s="583" t="s">
        <v>239</v>
      </c>
      <c r="H40" s="631"/>
    </row>
    <row r="41" spans="2:8" ht="30" customHeight="1" thickBot="1" x14ac:dyDescent="0.4">
      <c r="B41" s="651"/>
      <c r="C41" s="540" t="s">
        <v>390</v>
      </c>
      <c r="D41" s="654" t="s">
        <v>335</v>
      </c>
      <c r="E41" s="654"/>
      <c r="F41" s="654"/>
      <c r="G41" s="588" t="s">
        <v>239</v>
      </c>
      <c r="H41" s="632"/>
    </row>
    <row r="42" spans="2:8" ht="15" thickBot="1" x14ac:dyDescent="0.4"/>
    <row r="43" spans="2:8" ht="30" customHeight="1" x14ac:dyDescent="0.35">
      <c r="B43" s="649" t="s">
        <v>329</v>
      </c>
      <c r="C43" s="652" t="s">
        <v>327</v>
      </c>
      <c r="D43" s="653"/>
      <c r="E43" s="653"/>
      <c r="F43" s="653"/>
      <c r="G43" s="546" t="s">
        <v>300</v>
      </c>
      <c r="H43" s="554" t="s">
        <v>240</v>
      </c>
    </row>
    <row r="44" spans="2:8" ht="30" customHeight="1" x14ac:dyDescent="0.35">
      <c r="B44" s="650"/>
      <c r="C44" s="538" t="s">
        <v>390</v>
      </c>
      <c r="D44" s="647" t="s">
        <v>399</v>
      </c>
      <c r="E44" s="647"/>
      <c r="F44" s="647"/>
      <c r="G44" s="595" t="s">
        <v>239</v>
      </c>
      <c r="H44" s="631"/>
    </row>
    <row r="45" spans="2:8" ht="30" customHeight="1" x14ac:dyDescent="0.35">
      <c r="B45" s="650"/>
      <c r="C45" s="598" t="s">
        <v>390</v>
      </c>
      <c r="D45" s="648" t="s">
        <v>328</v>
      </c>
      <c r="E45" s="648"/>
      <c r="F45" s="648"/>
      <c r="G45" s="583" t="s">
        <v>239</v>
      </c>
      <c r="H45" s="631"/>
    </row>
    <row r="46" spans="2:8" ht="30" customHeight="1" thickBot="1" x14ac:dyDescent="0.4">
      <c r="B46" s="651"/>
      <c r="C46" s="540" t="s">
        <v>390</v>
      </c>
      <c r="D46" s="654" t="s">
        <v>341</v>
      </c>
      <c r="E46" s="654"/>
      <c r="F46" s="654"/>
      <c r="G46" s="588" t="s">
        <v>239</v>
      </c>
      <c r="H46" s="632"/>
    </row>
  </sheetData>
  <mergeCells count="49">
    <mergeCell ref="D46:F46"/>
    <mergeCell ref="B4:C4"/>
    <mergeCell ref="D4:H4"/>
    <mergeCell ref="B5:C5"/>
    <mergeCell ref="B6:C6"/>
    <mergeCell ref="B7:C7"/>
    <mergeCell ref="D5:H5"/>
    <mergeCell ref="D6:H6"/>
    <mergeCell ref="D7:H7"/>
    <mergeCell ref="B34:B37"/>
    <mergeCell ref="C34:F34"/>
    <mergeCell ref="H35:H37"/>
    <mergeCell ref="D36:F36"/>
    <mergeCell ref="D37:F37"/>
    <mergeCell ref="B39:B41"/>
    <mergeCell ref="C39:F39"/>
    <mergeCell ref="B24:B27"/>
    <mergeCell ref="C24:F24"/>
    <mergeCell ref="D25:F25"/>
    <mergeCell ref="D26:F26"/>
    <mergeCell ref="D27:F27"/>
    <mergeCell ref="B29:B32"/>
    <mergeCell ref="C29:F29"/>
    <mergeCell ref="D30:F30"/>
    <mergeCell ref="H30:H32"/>
    <mergeCell ref="D31:F31"/>
    <mergeCell ref="D32:F32"/>
    <mergeCell ref="D21:F21"/>
    <mergeCell ref="D22:F22"/>
    <mergeCell ref="D40:F40"/>
    <mergeCell ref="D41:F41"/>
    <mergeCell ref="H25:H27"/>
    <mergeCell ref="H20:H22"/>
    <mergeCell ref="B2:H2"/>
    <mergeCell ref="B10:H10"/>
    <mergeCell ref="D44:F44"/>
    <mergeCell ref="D45:F45"/>
    <mergeCell ref="B43:B46"/>
    <mergeCell ref="C43:F43"/>
    <mergeCell ref="D35:F35"/>
    <mergeCell ref="D16:F16"/>
    <mergeCell ref="D17:F17"/>
    <mergeCell ref="B13:B17"/>
    <mergeCell ref="C19:F19"/>
    <mergeCell ref="B19:B22"/>
    <mergeCell ref="C13:F13"/>
    <mergeCell ref="D14:F14"/>
    <mergeCell ref="D15:F15"/>
    <mergeCell ref="D20:F20"/>
  </mergeCells>
  <pageMargins left="0.7" right="0.7" top="0.75" bottom="0.75" header="0.3" footer="0.3"/>
  <pageSetup orientation="portrait" r:id="rId1"/>
  <headerFooter>
    <oddFooter>&amp;R&amp;P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535"/>
    <col min="8" max="8" width="10.81640625" style="536"/>
    <col min="9" max="9" width="2.7265625" customWidth="1"/>
  </cols>
  <sheetData>
    <row r="2" spans="2:8" ht="18.5" x14ac:dyDescent="0.45">
      <c r="B2" s="645" t="s">
        <v>248</v>
      </c>
      <c r="C2" s="645"/>
      <c r="D2" s="645"/>
      <c r="E2" s="645"/>
      <c r="F2" s="645"/>
      <c r="G2" s="645"/>
      <c r="H2" s="645"/>
    </row>
    <row r="4" spans="2:8" x14ac:dyDescent="0.35">
      <c r="B4" s="664" t="s">
        <v>232</v>
      </c>
      <c r="C4" s="664"/>
      <c r="D4" s="665" t="s">
        <v>429</v>
      </c>
      <c r="E4" s="665"/>
      <c r="F4" s="665"/>
      <c r="G4" s="665"/>
      <c r="H4" s="665"/>
    </row>
    <row r="5" spans="2:8" x14ac:dyDescent="0.35">
      <c r="B5" s="664" t="s">
        <v>233</v>
      </c>
      <c r="C5" s="664"/>
      <c r="D5" s="665" t="s">
        <v>430</v>
      </c>
      <c r="E5" s="665"/>
      <c r="F5" s="665"/>
      <c r="G5" s="665"/>
      <c r="H5" s="665"/>
    </row>
    <row r="6" spans="2:8" x14ac:dyDescent="0.35">
      <c r="B6" s="664" t="s">
        <v>234</v>
      </c>
      <c r="C6" s="664"/>
      <c r="D6" s="665" t="s">
        <v>0</v>
      </c>
      <c r="E6" s="665"/>
      <c r="F6" s="665"/>
      <c r="G6" s="665"/>
      <c r="H6" s="665"/>
    </row>
    <row r="7" spans="2:8" x14ac:dyDescent="0.35">
      <c r="B7" s="664" t="s">
        <v>125</v>
      </c>
      <c r="C7" s="664"/>
      <c r="D7" s="665" t="s">
        <v>426</v>
      </c>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294</v>
      </c>
      <c r="C10" s="646"/>
      <c r="D10" s="646"/>
      <c r="E10" s="646"/>
      <c r="F10" s="646"/>
      <c r="G10" s="646"/>
      <c r="H10" s="646"/>
    </row>
    <row r="11" spans="2:8" ht="15" thickBot="1" x14ac:dyDescent="0.4">
      <c r="B11" s="537"/>
      <c r="C11" s="537"/>
      <c r="D11" s="537"/>
      <c r="E11" s="537"/>
      <c r="F11" s="537"/>
      <c r="G11" s="538"/>
      <c r="H11" s="542"/>
    </row>
    <row r="12" spans="2:8" ht="58" customHeight="1" x14ac:dyDescent="0.35">
      <c r="B12" s="649" t="s">
        <v>305</v>
      </c>
      <c r="C12" s="667" t="s">
        <v>414</v>
      </c>
      <c r="D12" s="667"/>
      <c r="E12" s="667"/>
      <c r="F12" s="667"/>
      <c r="G12" s="582" t="s">
        <v>235</v>
      </c>
      <c r="H12" s="641" t="s">
        <v>415</v>
      </c>
    </row>
    <row r="13" spans="2:8" ht="29.15" customHeight="1" x14ac:dyDescent="0.35">
      <c r="B13" s="650"/>
      <c r="C13" s="585" t="s">
        <v>390</v>
      </c>
      <c r="D13" s="648" t="s">
        <v>236</v>
      </c>
      <c r="E13" s="648"/>
      <c r="F13" s="668"/>
      <c r="G13" s="583" t="s">
        <v>239</v>
      </c>
      <c r="H13" s="639">
        <v>1</v>
      </c>
    </row>
    <row r="14" spans="2:8" ht="30" customHeight="1" x14ac:dyDescent="0.35">
      <c r="B14" s="650"/>
      <c r="C14" s="585" t="s">
        <v>390</v>
      </c>
      <c r="D14" s="648" t="s">
        <v>237</v>
      </c>
      <c r="E14" s="648"/>
      <c r="F14" s="668"/>
      <c r="G14" s="583" t="s">
        <v>239</v>
      </c>
      <c r="H14" s="639">
        <v>1</v>
      </c>
    </row>
    <row r="15" spans="2:8" ht="30" customHeight="1" thickBot="1" x14ac:dyDescent="0.4">
      <c r="B15" s="651"/>
      <c r="C15" s="586" t="s">
        <v>390</v>
      </c>
      <c r="D15" s="654" t="s">
        <v>238</v>
      </c>
      <c r="E15" s="654"/>
      <c r="F15" s="654"/>
      <c r="G15" s="584" t="s">
        <v>239</v>
      </c>
      <c r="H15" s="640">
        <v>1</v>
      </c>
    </row>
    <row r="16" spans="2:8" ht="15" thickBot="1" x14ac:dyDescent="0.4">
      <c r="B16" s="537"/>
      <c r="C16" s="537"/>
      <c r="D16" s="537"/>
      <c r="E16" s="537"/>
      <c r="F16" s="537"/>
      <c r="G16" s="538"/>
      <c r="H16" s="542"/>
    </row>
    <row r="17" spans="2:8" ht="29" x14ac:dyDescent="0.35">
      <c r="B17" s="649" t="s">
        <v>385</v>
      </c>
      <c r="C17" s="667" t="s">
        <v>241</v>
      </c>
      <c r="D17" s="667"/>
      <c r="E17" s="667"/>
      <c r="F17" s="667"/>
      <c r="G17" s="582" t="s">
        <v>235</v>
      </c>
      <c r="H17" s="554" t="s">
        <v>240</v>
      </c>
    </row>
    <row r="18" spans="2:8" ht="30" customHeight="1" x14ac:dyDescent="0.35">
      <c r="B18" s="650"/>
      <c r="C18" s="585" t="s">
        <v>390</v>
      </c>
      <c r="D18" s="648" t="s">
        <v>245</v>
      </c>
      <c r="E18" s="648"/>
      <c r="F18" s="648"/>
      <c r="G18" s="583" t="s">
        <v>242</v>
      </c>
      <c r="H18" s="627"/>
    </row>
    <row r="19" spans="2:8" ht="30" customHeight="1" x14ac:dyDescent="0.35">
      <c r="B19" s="650"/>
      <c r="C19" s="585" t="s">
        <v>390</v>
      </c>
      <c r="D19" s="648" t="s">
        <v>391</v>
      </c>
      <c r="E19" s="648"/>
      <c r="F19" s="648"/>
      <c r="G19" s="583" t="s">
        <v>242</v>
      </c>
      <c r="H19" s="627"/>
    </row>
    <row r="20" spans="2:8" x14ac:dyDescent="0.35">
      <c r="B20" s="650"/>
      <c r="C20" s="543"/>
      <c r="D20" s="560"/>
      <c r="E20" s="560"/>
      <c r="F20" s="560"/>
      <c r="G20" s="544"/>
      <c r="H20" s="545"/>
    </row>
    <row r="21" spans="2:8" ht="30" customHeight="1" x14ac:dyDescent="0.35">
      <c r="B21" s="650"/>
      <c r="C21" s="585" t="s">
        <v>390</v>
      </c>
      <c r="D21" s="678" t="s">
        <v>392</v>
      </c>
      <c r="E21" s="678"/>
      <c r="F21" s="678"/>
      <c r="G21" s="590" t="s">
        <v>242</v>
      </c>
      <c r="H21" s="627"/>
    </row>
    <row r="22" spans="2:8" ht="30" customHeight="1" x14ac:dyDescent="0.35">
      <c r="B22" s="650"/>
      <c r="C22" s="585" t="s">
        <v>390</v>
      </c>
      <c r="D22" s="648" t="s">
        <v>285</v>
      </c>
      <c r="E22" s="648"/>
      <c r="F22" s="648"/>
      <c r="G22" s="583" t="s">
        <v>244</v>
      </c>
      <c r="H22" s="627"/>
    </row>
    <row r="23" spans="2:8" ht="30" customHeight="1" thickBot="1" x14ac:dyDescent="0.4">
      <c r="B23" s="651"/>
      <c r="C23" s="586" t="s">
        <v>390</v>
      </c>
      <c r="D23" s="654" t="s">
        <v>243</v>
      </c>
      <c r="E23" s="654"/>
      <c r="F23" s="654"/>
      <c r="G23" s="588" t="s">
        <v>244</v>
      </c>
      <c r="H23" s="628"/>
    </row>
    <row r="26" spans="2:8" ht="15.5" x14ac:dyDescent="0.35">
      <c r="B26" s="646" t="s">
        <v>295</v>
      </c>
      <c r="C26" s="646"/>
      <c r="D26" s="646"/>
      <c r="E26" s="646"/>
      <c r="F26" s="646"/>
      <c r="G26" s="646"/>
      <c r="H26" s="646"/>
    </row>
    <row r="27" spans="2:8" ht="15" thickBot="1" x14ac:dyDescent="0.4"/>
    <row r="28" spans="2:8" ht="44.15" customHeight="1" x14ac:dyDescent="0.35">
      <c r="B28" s="649" t="s">
        <v>386</v>
      </c>
      <c r="C28" s="667" t="s">
        <v>254</v>
      </c>
      <c r="D28" s="667"/>
      <c r="E28" s="667"/>
      <c r="F28" s="667"/>
      <c r="G28" s="582" t="s">
        <v>235</v>
      </c>
      <c r="H28" s="554" t="s">
        <v>240</v>
      </c>
    </row>
    <row r="29" spans="2:8" ht="30" customHeight="1" x14ac:dyDescent="0.35">
      <c r="B29" s="650"/>
      <c r="C29" s="585" t="s">
        <v>390</v>
      </c>
      <c r="D29" s="648" t="s">
        <v>289</v>
      </c>
      <c r="E29" s="648"/>
      <c r="F29" s="648"/>
      <c r="G29" s="583" t="s">
        <v>242</v>
      </c>
      <c r="H29" s="627"/>
    </row>
    <row r="30" spans="2:8" ht="30" customHeight="1" thickBot="1" x14ac:dyDescent="0.4">
      <c r="B30" s="651"/>
      <c r="C30" s="586" t="s">
        <v>390</v>
      </c>
      <c r="D30" s="654" t="s">
        <v>249</v>
      </c>
      <c r="E30" s="654"/>
      <c r="F30" s="654"/>
      <c r="G30" s="588" t="s">
        <v>242</v>
      </c>
      <c r="H30" s="628"/>
    </row>
    <row r="31" spans="2:8" ht="15" thickBot="1" x14ac:dyDescent="0.4"/>
    <row r="32" spans="2:8" ht="29" x14ac:dyDescent="0.35">
      <c r="B32" s="649" t="s">
        <v>387</v>
      </c>
      <c r="C32" s="655" t="s">
        <v>255</v>
      </c>
      <c r="D32" s="667"/>
      <c r="E32" s="667"/>
      <c r="F32" s="667"/>
      <c r="G32" s="582" t="s">
        <v>235</v>
      </c>
      <c r="H32" s="554" t="s">
        <v>240</v>
      </c>
    </row>
    <row r="33" spans="2:11" ht="30" customHeight="1" x14ac:dyDescent="0.35">
      <c r="B33" s="650"/>
      <c r="C33" s="585" t="s">
        <v>390</v>
      </c>
      <c r="D33" s="648" t="s">
        <v>394</v>
      </c>
      <c r="E33" s="648"/>
      <c r="F33" s="648"/>
      <c r="G33" s="583" t="s">
        <v>250</v>
      </c>
      <c r="H33" s="627"/>
    </row>
    <row r="34" spans="2:11" ht="30" customHeight="1" thickBot="1" x14ac:dyDescent="0.4">
      <c r="B34" s="651"/>
      <c r="C34" s="586" t="s">
        <v>390</v>
      </c>
      <c r="D34" s="654" t="s">
        <v>251</v>
      </c>
      <c r="E34" s="654"/>
      <c r="F34" s="654"/>
      <c r="G34" s="588" t="s">
        <v>252</v>
      </c>
      <c r="H34" s="628"/>
    </row>
    <row r="35" spans="2:11" ht="15" thickBot="1" x14ac:dyDescent="0.4"/>
    <row r="36" spans="2:11" ht="29" x14ac:dyDescent="0.35">
      <c r="B36" s="649" t="s">
        <v>393</v>
      </c>
      <c r="C36" s="667" t="s">
        <v>253</v>
      </c>
      <c r="D36" s="667"/>
      <c r="E36" s="667"/>
      <c r="F36" s="667"/>
      <c r="G36" s="582" t="s">
        <v>235</v>
      </c>
      <c r="H36" s="554" t="s">
        <v>240</v>
      </c>
    </row>
    <row r="37" spans="2:11" ht="45" customHeight="1" x14ac:dyDescent="0.35">
      <c r="B37" s="650"/>
      <c r="C37" s="585" t="s">
        <v>390</v>
      </c>
      <c r="D37" s="648" t="s">
        <v>259</v>
      </c>
      <c r="E37" s="648"/>
      <c r="F37" s="648"/>
      <c r="G37" s="594" t="s">
        <v>256</v>
      </c>
      <c r="H37" s="627"/>
    </row>
    <row r="38" spans="2:11" ht="45" customHeight="1" x14ac:dyDescent="0.35">
      <c r="B38" s="650"/>
      <c r="C38" s="585" t="s">
        <v>390</v>
      </c>
      <c r="D38" s="648" t="s">
        <v>257</v>
      </c>
      <c r="E38" s="648"/>
      <c r="F38" s="648"/>
      <c r="G38" s="583" t="s">
        <v>252</v>
      </c>
      <c r="H38" s="627"/>
    </row>
    <row r="39" spans="2:11" ht="45" customHeight="1" x14ac:dyDescent="0.35">
      <c r="B39" s="650"/>
      <c r="C39" s="585" t="s">
        <v>390</v>
      </c>
      <c r="D39" s="648" t="s">
        <v>260</v>
      </c>
      <c r="E39" s="648"/>
      <c r="F39" s="648"/>
      <c r="G39" s="583" t="s">
        <v>252</v>
      </c>
      <c r="H39" s="627"/>
    </row>
    <row r="40" spans="2:11" ht="45" customHeight="1" thickBot="1" x14ac:dyDescent="0.4">
      <c r="B40" s="651"/>
      <c r="C40" s="586" t="s">
        <v>390</v>
      </c>
      <c r="D40" s="654" t="s">
        <v>258</v>
      </c>
      <c r="E40" s="654"/>
      <c r="F40" s="654"/>
      <c r="G40" s="588">
        <v>0</v>
      </c>
      <c r="H40" s="628"/>
    </row>
    <row r="41" spans="2:11" ht="15" thickBot="1" x14ac:dyDescent="0.4"/>
    <row r="42" spans="2:11" ht="32.15" customHeight="1" x14ac:dyDescent="0.35">
      <c r="B42" s="649" t="s">
        <v>388</v>
      </c>
      <c r="C42" s="667" t="s">
        <v>2</v>
      </c>
      <c r="D42" s="667"/>
      <c r="E42" s="667"/>
      <c r="F42" s="667"/>
      <c r="G42" s="582" t="s">
        <v>235</v>
      </c>
      <c r="H42" s="554" t="s">
        <v>240</v>
      </c>
      <c r="I42" s="537"/>
      <c r="J42" s="537"/>
    </row>
    <row r="43" spans="2:11" ht="45" customHeight="1" x14ac:dyDescent="0.35">
      <c r="B43" s="650"/>
      <c r="C43" s="585" t="s">
        <v>390</v>
      </c>
      <c r="D43" s="648" t="s">
        <v>263</v>
      </c>
      <c r="E43" s="648"/>
      <c r="F43" s="648"/>
      <c r="G43" s="583">
        <v>3</v>
      </c>
      <c r="H43" s="669"/>
      <c r="I43" s="537"/>
      <c r="J43" s="537"/>
      <c r="K43" s="537"/>
    </row>
    <row r="44" spans="2:11" ht="49.5" customHeight="1" x14ac:dyDescent="0.35">
      <c r="B44" s="650"/>
      <c r="C44" s="585" t="s">
        <v>390</v>
      </c>
      <c r="D44" s="648" t="s">
        <v>262</v>
      </c>
      <c r="E44" s="648"/>
      <c r="F44" s="648"/>
      <c r="G44" s="583" t="s">
        <v>239</v>
      </c>
      <c r="H44" s="670"/>
      <c r="I44" s="537"/>
      <c r="J44" s="537"/>
      <c r="K44" s="548"/>
    </row>
    <row r="45" spans="2:11" ht="45" customHeight="1" x14ac:dyDescent="0.35">
      <c r="B45" s="650"/>
      <c r="C45" s="585" t="s">
        <v>390</v>
      </c>
      <c r="D45" s="648" t="s">
        <v>261</v>
      </c>
      <c r="E45" s="648"/>
      <c r="F45" s="648"/>
      <c r="G45" s="583">
        <v>0</v>
      </c>
      <c r="H45" s="670"/>
      <c r="I45" s="537"/>
      <c r="J45" s="537"/>
      <c r="K45" s="548"/>
    </row>
    <row r="46" spans="2:11" ht="15" thickBot="1" x14ac:dyDescent="0.4">
      <c r="B46" s="686"/>
      <c r="C46" s="555"/>
      <c r="D46" s="556"/>
      <c r="E46" s="556"/>
      <c r="F46" s="556"/>
      <c r="G46" s="558"/>
      <c r="H46" s="562"/>
      <c r="J46" s="537"/>
    </row>
    <row r="47" spans="2:11" ht="30" customHeight="1" x14ac:dyDescent="0.35">
      <c r="B47" s="650"/>
      <c r="C47" s="673" t="s">
        <v>287</v>
      </c>
      <c r="D47" s="674"/>
      <c r="E47" s="674"/>
      <c r="F47" s="674"/>
      <c r="G47" s="582" t="s">
        <v>27</v>
      </c>
      <c r="H47" s="554" t="s">
        <v>240</v>
      </c>
      <c r="J47" s="537"/>
    </row>
    <row r="48" spans="2:11" ht="30" customHeight="1" x14ac:dyDescent="0.35">
      <c r="B48" s="650"/>
      <c r="C48" s="585" t="s">
        <v>390</v>
      </c>
      <c r="D48" s="657" t="s">
        <v>266</v>
      </c>
      <c r="E48" s="657"/>
      <c r="F48" s="657"/>
      <c r="G48" s="583">
        <v>2</v>
      </c>
      <c r="H48" s="670"/>
      <c r="J48" s="537"/>
      <c r="K48" s="537"/>
    </row>
    <row r="49" spans="2:11" ht="30" customHeight="1" x14ac:dyDescent="0.35">
      <c r="B49" s="650"/>
      <c r="C49" s="585" t="s">
        <v>390</v>
      </c>
      <c r="D49" s="657" t="s">
        <v>264</v>
      </c>
      <c r="E49" s="657"/>
      <c r="F49" s="657"/>
      <c r="G49" s="583">
        <v>1</v>
      </c>
      <c r="H49" s="670"/>
      <c r="J49" s="537"/>
      <c r="K49" s="537"/>
    </row>
    <row r="50" spans="2:11" ht="30" customHeight="1" thickBot="1" x14ac:dyDescent="0.4">
      <c r="B50" s="651"/>
      <c r="C50" s="586" t="s">
        <v>390</v>
      </c>
      <c r="D50" s="672" t="s">
        <v>265</v>
      </c>
      <c r="E50" s="672"/>
      <c r="F50" s="672"/>
      <c r="G50" s="588">
        <v>0</v>
      </c>
      <c r="H50" s="671"/>
      <c r="J50" s="537"/>
      <c r="K50" s="537"/>
    </row>
    <row r="51" spans="2:11" ht="15" thickBot="1" x14ac:dyDescent="0.4">
      <c r="J51" s="548"/>
    </row>
    <row r="52" spans="2:11" ht="29" x14ac:dyDescent="0.35">
      <c r="B52" s="649" t="s">
        <v>406</v>
      </c>
      <c r="C52" s="675" t="s">
        <v>421</v>
      </c>
      <c r="D52" s="667"/>
      <c r="E52" s="667"/>
      <c r="F52" s="667"/>
      <c r="G52" s="582" t="s">
        <v>27</v>
      </c>
      <c r="H52" s="554" t="s">
        <v>240</v>
      </c>
    </row>
    <row r="53" spans="2:11" s="534" customFormat="1" ht="30" customHeight="1" x14ac:dyDescent="0.35">
      <c r="B53" s="650"/>
      <c r="C53" s="681" t="s">
        <v>390</v>
      </c>
      <c r="D53" s="690" t="s">
        <v>411</v>
      </c>
      <c r="E53" s="690"/>
      <c r="F53" s="691"/>
      <c r="G53" s="687" t="s">
        <v>345</v>
      </c>
      <c r="H53" s="679"/>
    </row>
    <row r="54" spans="2:11" s="534" customFormat="1" ht="30" customHeight="1" x14ac:dyDescent="0.35">
      <c r="B54" s="650"/>
      <c r="C54" s="682"/>
      <c r="D54" s="647"/>
      <c r="E54" s="647"/>
      <c r="F54" s="692"/>
      <c r="G54" s="688"/>
      <c r="H54" s="680"/>
      <c r="K54" s="643"/>
    </row>
    <row r="55" spans="2:11" s="534" customFormat="1" ht="30" customHeight="1" x14ac:dyDescent="0.35">
      <c r="B55" s="650"/>
      <c r="C55" s="683"/>
      <c r="D55" s="678"/>
      <c r="E55" s="678"/>
      <c r="F55" s="693"/>
      <c r="G55" s="689"/>
      <c r="H55" s="680"/>
      <c r="K55" s="643"/>
    </row>
    <row r="56" spans="2:11" s="534" customFormat="1" ht="15" customHeight="1" x14ac:dyDescent="0.35">
      <c r="B56" s="650"/>
      <c r="C56" s="555"/>
      <c r="D56" s="556"/>
      <c r="E56" s="556"/>
      <c r="F56" s="556"/>
      <c r="G56" s="625"/>
      <c r="H56" s="626"/>
      <c r="K56" s="643"/>
    </row>
    <row r="57" spans="2:11" s="534" customFormat="1" ht="30" customHeight="1" x14ac:dyDescent="0.35">
      <c r="B57" s="650"/>
      <c r="C57" s="676" t="s">
        <v>397</v>
      </c>
      <c r="D57" s="677"/>
      <c r="E57" s="677"/>
      <c r="F57" s="677"/>
      <c r="G57" s="578" t="s">
        <v>300</v>
      </c>
      <c r="H57" s="579" t="s">
        <v>240</v>
      </c>
    </row>
    <row r="58" spans="2:11" s="534" customFormat="1" ht="50.25" customHeight="1" x14ac:dyDescent="0.35">
      <c r="B58" s="650"/>
      <c r="C58" s="597" t="s">
        <v>390</v>
      </c>
      <c r="D58" s="678" t="s">
        <v>410</v>
      </c>
      <c r="E58" s="678"/>
      <c r="F58" s="678"/>
      <c r="G58" s="624" t="s">
        <v>409</v>
      </c>
      <c r="H58" s="629"/>
    </row>
    <row r="59" spans="2:11" s="534" customFormat="1" ht="45" customHeight="1" thickBot="1" x14ac:dyDescent="0.4">
      <c r="B59" s="651"/>
      <c r="C59" s="623" t="s">
        <v>390</v>
      </c>
      <c r="D59" s="654" t="s">
        <v>412</v>
      </c>
      <c r="E59" s="654"/>
      <c r="F59" s="654"/>
      <c r="G59" s="591">
        <v>0</v>
      </c>
      <c r="H59" s="630"/>
    </row>
    <row r="60" spans="2:11" ht="15" thickBot="1" x14ac:dyDescent="0.4"/>
    <row r="61" spans="2:11" ht="29" x14ac:dyDescent="0.35">
      <c r="B61" s="649" t="s">
        <v>407</v>
      </c>
      <c r="C61" s="667" t="s">
        <v>425</v>
      </c>
      <c r="D61" s="667"/>
      <c r="E61" s="667"/>
      <c r="F61" s="667"/>
      <c r="G61" s="592" t="s">
        <v>4</v>
      </c>
      <c r="H61" s="637" t="s">
        <v>408</v>
      </c>
    </row>
    <row r="62" spans="2:11" ht="46" customHeight="1" thickBot="1" x14ac:dyDescent="0.4">
      <c r="B62" s="651"/>
      <c r="C62" s="623" t="s">
        <v>390</v>
      </c>
      <c r="D62" s="684" t="s">
        <v>413</v>
      </c>
      <c r="E62" s="684"/>
      <c r="F62" s="685"/>
      <c r="G62" s="593" t="s">
        <v>267</v>
      </c>
      <c r="H62" s="640">
        <v>8.91</v>
      </c>
    </row>
  </sheetData>
  <mergeCells count="60">
    <mergeCell ref="G53:G55"/>
    <mergeCell ref="D6:H6"/>
    <mergeCell ref="D7:H7"/>
    <mergeCell ref="D34:F34"/>
    <mergeCell ref="D53:F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B32:B34"/>
    <mergeCell ref="C36:F36"/>
    <mergeCell ref="D38:F38"/>
    <mergeCell ref="D39:F39"/>
    <mergeCell ref="D40:F40"/>
    <mergeCell ref="B36:B40"/>
    <mergeCell ref="D33:F33"/>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535"/>
    <col min="8" max="8" width="11.453125" style="536"/>
    <col min="9" max="9" width="2.7265625" customWidth="1"/>
  </cols>
  <sheetData>
    <row r="2" spans="2:8" ht="18.5" x14ac:dyDescent="0.45">
      <c r="B2" s="645" t="s">
        <v>269</v>
      </c>
      <c r="C2" s="645"/>
      <c r="D2" s="645"/>
      <c r="E2" s="645"/>
      <c r="F2" s="645"/>
      <c r="G2" s="645"/>
      <c r="H2" s="645"/>
    </row>
    <row r="4" spans="2:8" x14ac:dyDescent="0.35">
      <c r="B4" s="664" t="s">
        <v>232</v>
      </c>
      <c r="C4" s="664"/>
      <c r="D4" s="665" t="s">
        <v>431</v>
      </c>
      <c r="E4" s="665"/>
      <c r="F4" s="665"/>
      <c r="G4" s="665"/>
      <c r="H4" s="665"/>
    </row>
    <row r="5" spans="2:8" x14ac:dyDescent="0.35">
      <c r="B5" s="664" t="s">
        <v>233</v>
      </c>
      <c r="C5" s="664"/>
      <c r="D5" s="665" t="s">
        <v>432</v>
      </c>
      <c r="E5" s="665"/>
      <c r="F5" s="665"/>
      <c r="G5" s="665"/>
      <c r="H5" s="665"/>
    </row>
    <row r="6" spans="2:8" x14ac:dyDescent="0.35">
      <c r="B6" s="664" t="s">
        <v>234</v>
      </c>
      <c r="C6" s="664"/>
      <c r="D6" s="665" t="s">
        <v>0</v>
      </c>
      <c r="E6" s="665"/>
      <c r="F6" s="665"/>
      <c r="G6" s="665"/>
      <c r="H6" s="665"/>
    </row>
    <row r="7" spans="2:8" x14ac:dyDescent="0.35">
      <c r="B7" s="664" t="s">
        <v>125</v>
      </c>
      <c r="C7" s="664"/>
      <c r="D7" s="665" t="s">
        <v>426</v>
      </c>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295</v>
      </c>
      <c r="C10" s="646"/>
      <c r="D10" s="646"/>
      <c r="E10" s="646"/>
      <c r="F10" s="646"/>
      <c r="G10" s="646"/>
      <c r="H10" s="646"/>
    </row>
    <row r="11" spans="2:8" ht="15" thickBot="1" x14ac:dyDescent="0.4"/>
    <row r="12" spans="2:8" ht="44.15" customHeight="1" x14ac:dyDescent="0.35">
      <c r="B12" s="649" t="s">
        <v>386</v>
      </c>
      <c r="C12" s="667" t="s">
        <v>254</v>
      </c>
      <c r="D12" s="667"/>
      <c r="E12" s="667"/>
      <c r="F12" s="667"/>
      <c r="G12" s="582" t="s">
        <v>235</v>
      </c>
      <c r="H12" s="554" t="s">
        <v>240</v>
      </c>
    </row>
    <row r="13" spans="2:8" ht="30" customHeight="1" x14ac:dyDescent="0.35">
      <c r="B13" s="650"/>
      <c r="C13" s="585" t="s">
        <v>390</v>
      </c>
      <c r="D13" s="648" t="s">
        <v>289</v>
      </c>
      <c r="E13" s="648"/>
      <c r="F13" s="648"/>
      <c r="G13" s="583" t="s">
        <v>242</v>
      </c>
      <c r="H13" s="627"/>
    </row>
    <row r="14" spans="2:8" ht="30" customHeight="1" thickBot="1" x14ac:dyDescent="0.4">
      <c r="B14" s="651"/>
      <c r="C14" s="586" t="s">
        <v>390</v>
      </c>
      <c r="D14" s="654" t="s">
        <v>249</v>
      </c>
      <c r="E14" s="654"/>
      <c r="F14" s="654"/>
      <c r="G14" s="588" t="s">
        <v>242</v>
      </c>
      <c r="H14" s="628"/>
    </row>
    <row r="15" spans="2:8" ht="15" thickBot="1" x14ac:dyDescent="0.4"/>
    <row r="16" spans="2:8" ht="29" x14ac:dyDescent="0.35">
      <c r="B16" s="649" t="s">
        <v>387</v>
      </c>
      <c r="C16" s="655" t="s">
        <v>255</v>
      </c>
      <c r="D16" s="667"/>
      <c r="E16" s="667"/>
      <c r="F16" s="667"/>
      <c r="G16" s="582" t="s">
        <v>235</v>
      </c>
      <c r="H16" s="554" t="s">
        <v>240</v>
      </c>
    </row>
    <row r="17" spans="2:11" ht="30" customHeight="1" x14ac:dyDescent="0.35">
      <c r="B17" s="650"/>
      <c r="C17" s="585" t="s">
        <v>390</v>
      </c>
      <c r="D17" s="648" t="s">
        <v>394</v>
      </c>
      <c r="E17" s="648"/>
      <c r="F17" s="648"/>
      <c r="G17" s="583" t="s">
        <v>250</v>
      </c>
      <c r="H17" s="627"/>
    </row>
    <row r="18" spans="2:11" ht="30" customHeight="1" thickBot="1" x14ac:dyDescent="0.4">
      <c r="B18" s="651"/>
      <c r="C18" s="586" t="s">
        <v>390</v>
      </c>
      <c r="D18" s="654" t="s">
        <v>251</v>
      </c>
      <c r="E18" s="654"/>
      <c r="F18" s="654"/>
      <c r="G18" s="588" t="s">
        <v>252</v>
      </c>
      <c r="H18" s="628"/>
    </row>
    <row r="19" spans="2:11" ht="15" thickBot="1" x14ac:dyDescent="0.4"/>
    <row r="20" spans="2:11" ht="29" x14ac:dyDescent="0.35">
      <c r="B20" s="649" t="s">
        <v>393</v>
      </c>
      <c r="C20" s="667" t="s">
        <v>253</v>
      </c>
      <c r="D20" s="667"/>
      <c r="E20" s="667"/>
      <c r="F20" s="667"/>
      <c r="G20" s="582" t="s">
        <v>235</v>
      </c>
      <c r="H20" s="554" t="s">
        <v>240</v>
      </c>
    </row>
    <row r="21" spans="2:11" ht="45" customHeight="1" x14ac:dyDescent="0.35">
      <c r="B21" s="650"/>
      <c r="C21" s="585" t="s">
        <v>390</v>
      </c>
      <c r="D21" s="648" t="s">
        <v>259</v>
      </c>
      <c r="E21" s="648"/>
      <c r="F21" s="648"/>
      <c r="G21" s="594" t="s">
        <v>256</v>
      </c>
      <c r="H21" s="627"/>
    </row>
    <row r="22" spans="2:11" ht="45" customHeight="1" x14ac:dyDescent="0.35">
      <c r="B22" s="650"/>
      <c r="C22" s="585" t="s">
        <v>390</v>
      </c>
      <c r="D22" s="648" t="s">
        <v>257</v>
      </c>
      <c r="E22" s="648"/>
      <c r="F22" s="648"/>
      <c r="G22" s="583" t="s">
        <v>252</v>
      </c>
      <c r="H22" s="627"/>
    </row>
    <row r="23" spans="2:11" ht="45" customHeight="1" x14ac:dyDescent="0.35">
      <c r="B23" s="650"/>
      <c r="C23" s="585" t="s">
        <v>390</v>
      </c>
      <c r="D23" s="648" t="s">
        <v>260</v>
      </c>
      <c r="E23" s="648"/>
      <c r="F23" s="648"/>
      <c r="G23" s="583" t="s">
        <v>252</v>
      </c>
      <c r="H23" s="627"/>
    </row>
    <row r="24" spans="2:11" ht="45" customHeight="1" thickBot="1" x14ac:dyDescent="0.4">
      <c r="B24" s="651"/>
      <c r="C24" s="586" t="s">
        <v>390</v>
      </c>
      <c r="D24" s="654" t="s">
        <v>258</v>
      </c>
      <c r="E24" s="654"/>
      <c r="F24" s="654"/>
      <c r="G24" s="588">
        <v>0</v>
      </c>
      <c r="H24" s="628"/>
    </row>
    <row r="25" spans="2:11" ht="15" thickBot="1" x14ac:dyDescent="0.4"/>
    <row r="26" spans="2:11" ht="32.15" customHeight="1" x14ac:dyDescent="0.35">
      <c r="B26" s="649" t="s">
        <v>388</v>
      </c>
      <c r="C26" s="667" t="s">
        <v>2</v>
      </c>
      <c r="D26" s="667"/>
      <c r="E26" s="667"/>
      <c r="F26" s="667"/>
      <c r="G26" s="582" t="s">
        <v>235</v>
      </c>
      <c r="H26" s="554" t="s">
        <v>240</v>
      </c>
      <c r="I26" s="537"/>
      <c r="J26" s="537"/>
    </row>
    <row r="27" spans="2:11" ht="45" customHeight="1" x14ac:dyDescent="0.35">
      <c r="B27" s="650"/>
      <c r="C27" s="585" t="s">
        <v>390</v>
      </c>
      <c r="D27" s="648" t="s">
        <v>263</v>
      </c>
      <c r="E27" s="648"/>
      <c r="F27" s="648"/>
      <c r="G27" s="583">
        <v>3</v>
      </c>
      <c r="H27" s="669"/>
      <c r="I27" s="537"/>
      <c r="J27" s="537"/>
      <c r="K27" s="537"/>
    </row>
    <row r="28" spans="2:11" ht="49.5" customHeight="1" x14ac:dyDescent="0.35">
      <c r="B28" s="650"/>
      <c r="C28" s="585" t="s">
        <v>390</v>
      </c>
      <c r="D28" s="648" t="s">
        <v>262</v>
      </c>
      <c r="E28" s="648"/>
      <c r="F28" s="648"/>
      <c r="G28" s="583" t="s">
        <v>239</v>
      </c>
      <c r="H28" s="670"/>
      <c r="I28" s="537"/>
      <c r="J28" s="537"/>
      <c r="K28" s="548"/>
    </row>
    <row r="29" spans="2:11" ht="45" customHeight="1" x14ac:dyDescent="0.35">
      <c r="B29" s="650"/>
      <c r="C29" s="585" t="s">
        <v>390</v>
      </c>
      <c r="D29" s="648" t="s">
        <v>261</v>
      </c>
      <c r="E29" s="648"/>
      <c r="F29" s="648"/>
      <c r="G29" s="583">
        <v>0</v>
      </c>
      <c r="H29" s="670"/>
      <c r="I29" s="537"/>
      <c r="J29" s="537"/>
      <c r="K29" s="548"/>
    </row>
    <row r="30" spans="2:11" ht="15" thickBot="1" x14ac:dyDescent="0.4">
      <c r="B30" s="686"/>
      <c r="C30" s="555"/>
      <c r="D30" s="556"/>
      <c r="E30" s="556"/>
      <c r="F30" s="556"/>
      <c r="G30" s="558"/>
      <c r="H30" s="562"/>
      <c r="J30" s="537"/>
    </row>
    <row r="31" spans="2:11" ht="30" customHeight="1" x14ac:dyDescent="0.35">
      <c r="B31" s="650"/>
      <c r="C31" s="673" t="s">
        <v>287</v>
      </c>
      <c r="D31" s="674"/>
      <c r="E31" s="674"/>
      <c r="F31" s="674"/>
      <c r="G31" s="582" t="s">
        <v>27</v>
      </c>
      <c r="H31" s="554" t="s">
        <v>240</v>
      </c>
      <c r="J31" s="537"/>
    </row>
    <row r="32" spans="2:11" ht="30" customHeight="1" x14ac:dyDescent="0.35">
      <c r="B32" s="650"/>
      <c r="C32" s="585" t="s">
        <v>390</v>
      </c>
      <c r="D32" s="657" t="s">
        <v>266</v>
      </c>
      <c r="E32" s="657"/>
      <c r="F32" s="657"/>
      <c r="G32" s="583">
        <v>2</v>
      </c>
      <c r="H32" s="670"/>
      <c r="J32" s="537"/>
      <c r="K32" s="537"/>
    </row>
    <row r="33" spans="2:11" ht="30" customHeight="1" x14ac:dyDescent="0.35">
      <c r="B33" s="650"/>
      <c r="C33" s="585" t="s">
        <v>390</v>
      </c>
      <c r="D33" s="657" t="s">
        <v>264</v>
      </c>
      <c r="E33" s="657"/>
      <c r="F33" s="657"/>
      <c r="G33" s="583">
        <v>1</v>
      </c>
      <c r="H33" s="670"/>
      <c r="J33" s="537"/>
      <c r="K33" s="537"/>
    </row>
    <row r="34" spans="2:11" ht="30" customHeight="1" thickBot="1" x14ac:dyDescent="0.4">
      <c r="B34" s="651"/>
      <c r="C34" s="586" t="s">
        <v>390</v>
      </c>
      <c r="D34" s="672" t="s">
        <v>265</v>
      </c>
      <c r="E34" s="672"/>
      <c r="F34" s="672"/>
      <c r="G34" s="588">
        <v>0</v>
      </c>
      <c r="H34" s="671"/>
      <c r="J34" s="537"/>
      <c r="K34" s="537"/>
    </row>
    <row r="35" spans="2:11" ht="15" thickBot="1" x14ac:dyDescent="0.4">
      <c r="J35" s="548"/>
    </row>
    <row r="36" spans="2:11" ht="29" customHeight="1" x14ac:dyDescent="0.35">
      <c r="B36" s="649" t="s">
        <v>406</v>
      </c>
      <c r="C36" s="675" t="s">
        <v>421</v>
      </c>
      <c r="D36" s="667"/>
      <c r="E36" s="667"/>
      <c r="F36" s="667"/>
      <c r="G36" s="582" t="s">
        <v>27</v>
      </c>
      <c r="H36" s="554" t="s">
        <v>240</v>
      </c>
    </row>
    <row r="37" spans="2:11" s="534" customFormat="1" ht="30" customHeight="1" x14ac:dyDescent="0.35">
      <c r="B37" s="650"/>
      <c r="C37" s="681" t="s">
        <v>390</v>
      </c>
      <c r="D37" s="690" t="s">
        <v>411</v>
      </c>
      <c r="E37" s="690"/>
      <c r="F37" s="691"/>
      <c r="G37" s="687" t="s">
        <v>345</v>
      </c>
      <c r="H37" s="679"/>
    </row>
    <row r="38" spans="2:11" s="534" customFormat="1" ht="30" customHeight="1" x14ac:dyDescent="0.35">
      <c r="B38" s="650"/>
      <c r="C38" s="682"/>
      <c r="D38" s="647"/>
      <c r="E38" s="647"/>
      <c r="F38" s="692"/>
      <c r="G38" s="688"/>
      <c r="H38" s="680"/>
      <c r="K38" s="643"/>
    </row>
    <row r="39" spans="2:11" s="534" customFormat="1" ht="30" customHeight="1" x14ac:dyDescent="0.35">
      <c r="B39" s="650"/>
      <c r="C39" s="683"/>
      <c r="D39" s="678"/>
      <c r="E39" s="678"/>
      <c r="F39" s="693"/>
      <c r="G39" s="689"/>
      <c r="H39" s="680"/>
      <c r="K39" s="643"/>
    </row>
    <row r="40" spans="2:11" s="534" customFormat="1" ht="15" customHeight="1" x14ac:dyDescent="0.35">
      <c r="B40" s="650"/>
      <c r="C40" s="555"/>
      <c r="D40" s="556"/>
      <c r="E40" s="556"/>
      <c r="F40" s="556"/>
      <c r="G40" s="625"/>
      <c r="H40" s="626"/>
      <c r="K40" s="643"/>
    </row>
    <row r="41" spans="2:11" s="534" customFormat="1" ht="30" customHeight="1" x14ac:dyDescent="0.35">
      <c r="B41" s="650"/>
      <c r="C41" s="676" t="s">
        <v>397</v>
      </c>
      <c r="D41" s="677"/>
      <c r="E41" s="677"/>
      <c r="F41" s="677"/>
      <c r="G41" s="578" t="s">
        <v>300</v>
      </c>
      <c r="H41" s="579" t="s">
        <v>240</v>
      </c>
    </row>
    <row r="42" spans="2:11" s="534" customFormat="1" ht="50.25" customHeight="1" x14ac:dyDescent="0.35">
      <c r="B42" s="650"/>
      <c r="C42" s="597" t="s">
        <v>390</v>
      </c>
      <c r="D42" s="678" t="s">
        <v>410</v>
      </c>
      <c r="E42" s="678"/>
      <c r="F42" s="678"/>
      <c r="G42" s="624" t="s">
        <v>409</v>
      </c>
      <c r="H42" s="635"/>
    </row>
    <row r="43" spans="2:11" s="534" customFormat="1" ht="45" customHeight="1" thickBot="1" x14ac:dyDescent="0.4">
      <c r="B43" s="651"/>
      <c r="C43" s="623" t="s">
        <v>390</v>
      </c>
      <c r="D43" s="654" t="s">
        <v>412</v>
      </c>
      <c r="E43" s="654"/>
      <c r="F43" s="654"/>
      <c r="G43" s="591">
        <v>0</v>
      </c>
      <c r="H43" s="630"/>
    </row>
    <row r="44" spans="2:11" ht="15" thickBot="1" x14ac:dyDescent="0.4"/>
    <row r="45" spans="2:11" ht="29" x14ac:dyDescent="0.35">
      <c r="B45" s="649" t="s">
        <v>407</v>
      </c>
      <c r="C45" s="667" t="s">
        <v>424</v>
      </c>
      <c r="D45" s="667"/>
      <c r="E45" s="667"/>
      <c r="F45" s="667"/>
      <c r="G45" s="592" t="s">
        <v>4</v>
      </c>
      <c r="H45" s="637" t="s">
        <v>408</v>
      </c>
    </row>
    <row r="46" spans="2:11" ht="46" customHeight="1" thickBot="1" x14ac:dyDescent="0.4">
      <c r="B46" s="651"/>
      <c r="C46" s="623" t="s">
        <v>390</v>
      </c>
      <c r="D46" s="684" t="s">
        <v>413</v>
      </c>
      <c r="E46" s="684"/>
      <c r="F46" s="685"/>
      <c r="G46" s="593" t="s">
        <v>267</v>
      </c>
      <c r="H46" s="640">
        <v>10</v>
      </c>
    </row>
  </sheetData>
  <mergeCells count="47">
    <mergeCell ref="H37:H39"/>
    <mergeCell ref="C41:F41"/>
    <mergeCell ref="D42:F42"/>
    <mergeCell ref="D43:F43"/>
    <mergeCell ref="B45:B46"/>
    <mergeCell ref="C45:F45"/>
    <mergeCell ref="D46:F46"/>
    <mergeCell ref="G37:G39"/>
    <mergeCell ref="B36:B43"/>
    <mergeCell ref="C36:F36"/>
    <mergeCell ref="C37:C39"/>
    <mergeCell ref="D37:F39"/>
    <mergeCell ref="B26:B34"/>
    <mergeCell ref="C26:F26"/>
    <mergeCell ref="D27:F27"/>
    <mergeCell ref="H27:H29"/>
    <mergeCell ref="D28:F28"/>
    <mergeCell ref="D29:F29"/>
    <mergeCell ref="C31:F31"/>
    <mergeCell ref="D32:F32"/>
    <mergeCell ref="H32:H34"/>
    <mergeCell ref="D33:F33"/>
    <mergeCell ref="D34:F34"/>
    <mergeCell ref="B20:B24"/>
    <mergeCell ref="C20:F20"/>
    <mergeCell ref="D21:F21"/>
    <mergeCell ref="D22:F22"/>
    <mergeCell ref="D23:F23"/>
    <mergeCell ref="D24:F24"/>
    <mergeCell ref="B16:B18"/>
    <mergeCell ref="C16:F16"/>
    <mergeCell ref="D17:F17"/>
    <mergeCell ref="D18:F18"/>
    <mergeCell ref="B7:C7"/>
    <mergeCell ref="D7:H7"/>
    <mergeCell ref="B10:H10"/>
    <mergeCell ref="B12:B14"/>
    <mergeCell ref="C12:F12"/>
    <mergeCell ref="D13:F13"/>
    <mergeCell ref="D14:F14"/>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1E79-B472-404D-8B22-6FB45C756A68}">
  <sheetPr>
    <tabColor rgb="FF00B05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535"/>
    <col min="8" max="8" width="11.453125" style="536"/>
    <col min="9" max="9" width="2.7265625" customWidth="1"/>
  </cols>
  <sheetData>
    <row r="2" spans="2:8" ht="18.5" x14ac:dyDescent="0.45">
      <c r="B2" s="645" t="s">
        <v>248</v>
      </c>
      <c r="C2" s="645"/>
      <c r="D2" s="645"/>
      <c r="E2" s="645"/>
      <c r="F2" s="645"/>
      <c r="G2" s="645"/>
      <c r="H2" s="645"/>
    </row>
    <row r="4" spans="2:8" x14ac:dyDescent="0.35">
      <c r="B4" s="664" t="s">
        <v>232</v>
      </c>
      <c r="C4" s="664"/>
      <c r="D4" s="665" t="s">
        <v>431</v>
      </c>
      <c r="E4" s="665"/>
      <c r="F4" s="665"/>
      <c r="G4" s="665"/>
      <c r="H4" s="665"/>
    </row>
    <row r="5" spans="2:8" x14ac:dyDescent="0.35">
      <c r="B5" s="664" t="s">
        <v>233</v>
      </c>
      <c r="C5" s="664"/>
      <c r="D5" s="665" t="s">
        <v>433</v>
      </c>
      <c r="E5" s="665"/>
      <c r="F5" s="665"/>
      <c r="G5" s="665"/>
      <c r="H5" s="665"/>
    </row>
    <row r="6" spans="2:8" x14ac:dyDescent="0.35">
      <c r="B6" s="664" t="s">
        <v>234</v>
      </c>
      <c r="C6" s="664"/>
      <c r="D6" s="665" t="s">
        <v>0</v>
      </c>
      <c r="E6" s="665"/>
      <c r="F6" s="665"/>
      <c r="G6" s="665"/>
      <c r="H6" s="665"/>
    </row>
    <row r="7" spans="2:8" x14ac:dyDescent="0.35">
      <c r="B7" s="664" t="s">
        <v>125</v>
      </c>
      <c r="C7" s="664"/>
      <c r="D7" s="665" t="s">
        <v>426</v>
      </c>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294</v>
      </c>
      <c r="C10" s="646"/>
      <c r="D10" s="646"/>
      <c r="E10" s="646"/>
      <c r="F10" s="646"/>
      <c r="G10" s="646"/>
      <c r="H10" s="646"/>
    </row>
    <row r="11" spans="2:8" ht="15" thickBot="1" x14ac:dyDescent="0.4">
      <c r="B11" s="537"/>
      <c r="C11" s="537"/>
      <c r="D11" s="537"/>
      <c r="E11" s="537"/>
      <c r="F11" s="537"/>
      <c r="G11" s="538"/>
      <c r="H11" s="542"/>
    </row>
    <row r="12" spans="2:8" ht="58" customHeight="1" x14ac:dyDescent="0.35">
      <c r="B12" s="649" t="s">
        <v>305</v>
      </c>
      <c r="C12" s="667" t="s">
        <v>414</v>
      </c>
      <c r="D12" s="667"/>
      <c r="E12" s="667"/>
      <c r="F12" s="667"/>
      <c r="G12" s="582" t="s">
        <v>235</v>
      </c>
      <c r="H12" s="641" t="s">
        <v>415</v>
      </c>
    </row>
    <row r="13" spans="2:8" ht="29.15" customHeight="1" x14ac:dyDescent="0.35">
      <c r="B13" s="650"/>
      <c r="C13" s="585" t="s">
        <v>390</v>
      </c>
      <c r="D13" s="648" t="s">
        <v>236</v>
      </c>
      <c r="E13" s="648"/>
      <c r="F13" s="668"/>
      <c r="G13" s="583" t="s">
        <v>239</v>
      </c>
      <c r="H13" s="639">
        <v>1</v>
      </c>
    </row>
    <row r="14" spans="2:8" ht="30" customHeight="1" x14ac:dyDescent="0.35">
      <c r="B14" s="650"/>
      <c r="C14" s="585" t="s">
        <v>390</v>
      </c>
      <c r="D14" s="648" t="s">
        <v>237</v>
      </c>
      <c r="E14" s="648"/>
      <c r="F14" s="668"/>
      <c r="G14" s="583" t="s">
        <v>239</v>
      </c>
      <c r="H14" s="639">
        <v>1</v>
      </c>
    </row>
    <row r="15" spans="2:8" ht="30" customHeight="1" thickBot="1" x14ac:dyDescent="0.4">
      <c r="B15" s="651"/>
      <c r="C15" s="586" t="s">
        <v>390</v>
      </c>
      <c r="D15" s="654" t="s">
        <v>238</v>
      </c>
      <c r="E15" s="654"/>
      <c r="F15" s="654"/>
      <c r="G15" s="584" t="s">
        <v>239</v>
      </c>
      <c r="H15" s="640">
        <v>1</v>
      </c>
    </row>
    <row r="16" spans="2:8" ht="15" thickBot="1" x14ac:dyDescent="0.4">
      <c r="B16" s="537"/>
      <c r="C16" s="537"/>
      <c r="D16" s="537"/>
      <c r="E16" s="537"/>
      <c r="F16" s="537"/>
      <c r="G16" s="538"/>
      <c r="H16" s="542"/>
    </row>
    <row r="17" spans="2:8" ht="29" x14ac:dyDescent="0.35">
      <c r="B17" s="649" t="s">
        <v>385</v>
      </c>
      <c r="C17" s="667" t="s">
        <v>241</v>
      </c>
      <c r="D17" s="667"/>
      <c r="E17" s="667"/>
      <c r="F17" s="667"/>
      <c r="G17" s="582" t="s">
        <v>235</v>
      </c>
      <c r="H17" s="554" t="s">
        <v>240</v>
      </c>
    </row>
    <row r="18" spans="2:8" ht="30" customHeight="1" x14ac:dyDescent="0.35">
      <c r="B18" s="650"/>
      <c r="C18" s="585" t="s">
        <v>390</v>
      </c>
      <c r="D18" s="648" t="s">
        <v>245</v>
      </c>
      <c r="E18" s="648"/>
      <c r="F18" s="648"/>
      <c r="G18" s="583" t="s">
        <v>242</v>
      </c>
      <c r="H18" s="627"/>
    </row>
    <row r="19" spans="2:8" ht="30" customHeight="1" x14ac:dyDescent="0.35">
      <c r="B19" s="650"/>
      <c r="C19" s="585" t="s">
        <v>390</v>
      </c>
      <c r="D19" s="648" t="s">
        <v>391</v>
      </c>
      <c r="E19" s="648"/>
      <c r="F19" s="648"/>
      <c r="G19" s="583" t="s">
        <v>242</v>
      </c>
      <c r="H19" s="627"/>
    </row>
    <row r="20" spans="2:8" x14ac:dyDescent="0.35">
      <c r="B20" s="650"/>
      <c r="C20" s="543"/>
      <c r="D20" s="560"/>
      <c r="E20" s="560"/>
      <c r="F20" s="560"/>
      <c r="G20" s="544"/>
      <c r="H20" s="545"/>
    </row>
    <row r="21" spans="2:8" ht="30" customHeight="1" x14ac:dyDescent="0.35">
      <c r="B21" s="650"/>
      <c r="C21" s="585" t="s">
        <v>390</v>
      </c>
      <c r="D21" s="678" t="s">
        <v>392</v>
      </c>
      <c r="E21" s="678"/>
      <c r="F21" s="678"/>
      <c r="G21" s="590" t="s">
        <v>242</v>
      </c>
      <c r="H21" s="627"/>
    </row>
    <row r="22" spans="2:8" ht="30" customHeight="1" x14ac:dyDescent="0.35">
      <c r="B22" s="650"/>
      <c r="C22" s="585" t="s">
        <v>390</v>
      </c>
      <c r="D22" s="648" t="s">
        <v>285</v>
      </c>
      <c r="E22" s="648"/>
      <c r="F22" s="648"/>
      <c r="G22" s="583" t="s">
        <v>244</v>
      </c>
      <c r="H22" s="627"/>
    </row>
    <row r="23" spans="2:8" ht="30" customHeight="1" thickBot="1" x14ac:dyDescent="0.4">
      <c r="B23" s="651"/>
      <c r="C23" s="586" t="s">
        <v>390</v>
      </c>
      <c r="D23" s="654" t="s">
        <v>243</v>
      </c>
      <c r="E23" s="654"/>
      <c r="F23" s="654"/>
      <c r="G23" s="588" t="s">
        <v>244</v>
      </c>
      <c r="H23" s="628"/>
    </row>
    <row r="26" spans="2:8" ht="15.5" x14ac:dyDescent="0.35">
      <c r="B26" s="646" t="s">
        <v>295</v>
      </c>
      <c r="C26" s="646"/>
      <c r="D26" s="646"/>
      <c r="E26" s="646"/>
      <c r="F26" s="646"/>
      <c r="G26" s="646"/>
      <c r="H26" s="646"/>
    </row>
    <row r="27" spans="2:8" ht="15" thickBot="1" x14ac:dyDescent="0.4"/>
    <row r="28" spans="2:8" ht="44.15" customHeight="1" x14ac:dyDescent="0.35">
      <c r="B28" s="649" t="s">
        <v>386</v>
      </c>
      <c r="C28" s="667" t="s">
        <v>254</v>
      </c>
      <c r="D28" s="667"/>
      <c r="E28" s="667"/>
      <c r="F28" s="667"/>
      <c r="G28" s="582" t="s">
        <v>235</v>
      </c>
      <c r="H28" s="554" t="s">
        <v>240</v>
      </c>
    </row>
    <row r="29" spans="2:8" ht="30" customHeight="1" x14ac:dyDescent="0.35">
      <c r="B29" s="650"/>
      <c r="C29" s="585" t="s">
        <v>390</v>
      </c>
      <c r="D29" s="648" t="s">
        <v>289</v>
      </c>
      <c r="E29" s="648"/>
      <c r="F29" s="648"/>
      <c r="G29" s="583" t="s">
        <v>242</v>
      </c>
      <c r="H29" s="627"/>
    </row>
    <row r="30" spans="2:8" ht="30" customHeight="1" thickBot="1" x14ac:dyDescent="0.4">
      <c r="B30" s="651"/>
      <c r="C30" s="586" t="s">
        <v>390</v>
      </c>
      <c r="D30" s="654" t="s">
        <v>249</v>
      </c>
      <c r="E30" s="654"/>
      <c r="F30" s="654"/>
      <c r="G30" s="588" t="s">
        <v>242</v>
      </c>
      <c r="H30" s="628"/>
    </row>
    <row r="31" spans="2:8" ht="15" thickBot="1" x14ac:dyDescent="0.4"/>
    <row r="32" spans="2:8" ht="29" x14ac:dyDescent="0.35">
      <c r="B32" s="649" t="s">
        <v>387</v>
      </c>
      <c r="C32" s="655" t="s">
        <v>255</v>
      </c>
      <c r="D32" s="667"/>
      <c r="E32" s="667"/>
      <c r="F32" s="667"/>
      <c r="G32" s="582" t="s">
        <v>235</v>
      </c>
      <c r="H32" s="554" t="s">
        <v>240</v>
      </c>
    </row>
    <row r="33" spans="2:11" ht="30" customHeight="1" x14ac:dyDescent="0.35">
      <c r="B33" s="650"/>
      <c r="C33" s="585" t="s">
        <v>390</v>
      </c>
      <c r="D33" s="648" t="s">
        <v>394</v>
      </c>
      <c r="E33" s="648"/>
      <c r="F33" s="648"/>
      <c r="G33" s="583" t="s">
        <v>250</v>
      </c>
      <c r="H33" s="627"/>
    </row>
    <row r="34" spans="2:11" ht="30" customHeight="1" thickBot="1" x14ac:dyDescent="0.4">
      <c r="B34" s="651"/>
      <c r="C34" s="586" t="s">
        <v>390</v>
      </c>
      <c r="D34" s="654" t="s">
        <v>251</v>
      </c>
      <c r="E34" s="654"/>
      <c r="F34" s="654"/>
      <c r="G34" s="588" t="s">
        <v>252</v>
      </c>
      <c r="H34" s="628"/>
    </row>
    <row r="35" spans="2:11" ht="15" thickBot="1" x14ac:dyDescent="0.4"/>
    <row r="36" spans="2:11" ht="29" x14ac:dyDescent="0.35">
      <c r="B36" s="649" t="s">
        <v>393</v>
      </c>
      <c r="C36" s="667" t="s">
        <v>253</v>
      </c>
      <c r="D36" s="667"/>
      <c r="E36" s="667"/>
      <c r="F36" s="667"/>
      <c r="G36" s="582" t="s">
        <v>235</v>
      </c>
      <c r="H36" s="554" t="s">
        <v>240</v>
      </c>
    </row>
    <row r="37" spans="2:11" ht="45" customHeight="1" x14ac:dyDescent="0.35">
      <c r="B37" s="650"/>
      <c r="C37" s="585" t="s">
        <v>390</v>
      </c>
      <c r="D37" s="648" t="s">
        <v>259</v>
      </c>
      <c r="E37" s="648"/>
      <c r="F37" s="648"/>
      <c r="G37" s="594" t="s">
        <v>256</v>
      </c>
      <c r="H37" s="627"/>
    </row>
    <row r="38" spans="2:11" ht="45" customHeight="1" x14ac:dyDescent="0.35">
      <c r="B38" s="650"/>
      <c r="C38" s="585" t="s">
        <v>390</v>
      </c>
      <c r="D38" s="648" t="s">
        <v>257</v>
      </c>
      <c r="E38" s="648"/>
      <c r="F38" s="648"/>
      <c r="G38" s="583" t="s">
        <v>252</v>
      </c>
      <c r="H38" s="627"/>
    </row>
    <row r="39" spans="2:11" ht="45" customHeight="1" x14ac:dyDescent="0.35">
      <c r="B39" s="650"/>
      <c r="C39" s="585" t="s">
        <v>390</v>
      </c>
      <c r="D39" s="648" t="s">
        <v>260</v>
      </c>
      <c r="E39" s="648"/>
      <c r="F39" s="648"/>
      <c r="G39" s="583" t="s">
        <v>252</v>
      </c>
      <c r="H39" s="627"/>
    </row>
    <row r="40" spans="2:11" ht="45" customHeight="1" thickBot="1" x14ac:dyDescent="0.4">
      <c r="B40" s="651"/>
      <c r="C40" s="586" t="s">
        <v>390</v>
      </c>
      <c r="D40" s="654" t="s">
        <v>258</v>
      </c>
      <c r="E40" s="654"/>
      <c r="F40" s="654"/>
      <c r="G40" s="588">
        <v>0</v>
      </c>
      <c r="H40" s="628"/>
    </row>
    <row r="41" spans="2:11" ht="15" thickBot="1" x14ac:dyDescent="0.4"/>
    <row r="42" spans="2:11" ht="32.15" customHeight="1" x14ac:dyDescent="0.35">
      <c r="B42" s="649" t="s">
        <v>388</v>
      </c>
      <c r="C42" s="667" t="s">
        <v>2</v>
      </c>
      <c r="D42" s="667"/>
      <c r="E42" s="667"/>
      <c r="F42" s="667"/>
      <c r="G42" s="582" t="s">
        <v>235</v>
      </c>
      <c r="H42" s="554" t="s">
        <v>240</v>
      </c>
      <c r="I42" s="537"/>
      <c r="J42" s="537"/>
    </row>
    <row r="43" spans="2:11" ht="45" customHeight="1" x14ac:dyDescent="0.35">
      <c r="B43" s="650"/>
      <c r="C43" s="585" t="s">
        <v>390</v>
      </c>
      <c r="D43" s="648" t="s">
        <v>263</v>
      </c>
      <c r="E43" s="648"/>
      <c r="F43" s="648"/>
      <c r="G43" s="583">
        <v>3</v>
      </c>
      <c r="H43" s="669"/>
      <c r="I43" s="537"/>
      <c r="J43" s="537"/>
      <c r="K43" s="537"/>
    </row>
    <row r="44" spans="2:11" ht="49.5" customHeight="1" x14ac:dyDescent="0.35">
      <c r="B44" s="650"/>
      <c r="C44" s="585" t="s">
        <v>390</v>
      </c>
      <c r="D44" s="648" t="s">
        <v>262</v>
      </c>
      <c r="E44" s="648"/>
      <c r="F44" s="648"/>
      <c r="G44" s="583" t="s">
        <v>239</v>
      </c>
      <c r="H44" s="670"/>
      <c r="I44" s="537"/>
      <c r="J44" s="537"/>
      <c r="K44" s="548"/>
    </row>
    <row r="45" spans="2:11" ht="45" customHeight="1" x14ac:dyDescent="0.35">
      <c r="B45" s="650"/>
      <c r="C45" s="585" t="s">
        <v>390</v>
      </c>
      <c r="D45" s="648" t="s">
        <v>261</v>
      </c>
      <c r="E45" s="648"/>
      <c r="F45" s="648"/>
      <c r="G45" s="583">
        <v>0</v>
      </c>
      <c r="H45" s="670"/>
      <c r="I45" s="537"/>
      <c r="J45" s="537"/>
      <c r="K45" s="548"/>
    </row>
    <row r="46" spans="2:11" ht="15" thickBot="1" x14ac:dyDescent="0.4">
      <c r="B46" s="686"/>
      <c r="C46" s="555"/>
      <c r="D46" s="556"/>
      <c r="E46" s="556"/>
      <c r="F46" s="556"/>
      <c r="G46" s="558"/>
      <c r="H46" s="562"/>
      <c r="J46" s="537"/>
    </row>
    <row r="47" spans="2:11" ht="30" customHeight="1" x14ac:dyDescent="0.35">
      <c r="B47" s="650"/>
      <c r="C47" s="673" t="s">
        <v>287</v>
      </c>
      <c r="D47" s="674"/>
      <c r="E47" s="674"/>
      <c r="F47" s="674"/>
      <c r="G47" s="582" t="s">
        <v>27</v>
      </c>
      <c r="H47" s="554" t="s">
        <v>240</v>
      </c>
      <c r="J47" s="537"/>
    </row>
    <row r="48" spans="2:11" ht="30" customHeight="1" x14ac:dyDescent="0.35">
      <c r="B48" s="650"/>
      <c r="C48" s="585" t="s">
        <v>390</v>
      </c>
      <c r="D48" s="657" t="s">
        <v>266</v>
      </c>
      <c r="E48" s="657"/>
      <c r="F48" s="657"/>
      <c r="G48" s="583">
        <v>2</v>
      </c>
      <c r="H48" s="670"/>
      <c r="J48" s="537"/>
      <c r="K48" s="537"/>
    </row>
    <row r="49" spans="2:11" ht="30" customHeight="1" x14ac:dyDescent="0.35">
      <c r="B49" s="650"/>
      <c r="C49" s="585" t="s">
        <v>390</v>
      </c>
      <c r="D49" s="657" t="s">
        <v>264</v>
      </c>
      <c r="E49" s="657"/>
      <c r="F49" s="657"/>
      <c r="G49" s="583">
        <v>1</v>
      </c>
      <c r="H49" s="670"/>
      <c r="J49" s="537"/>
      <c r="K49" s="537"/>
    </row>
    <row r="50" spans="2:11" ht="30" customHeight="1" thickBot="1" x14ac:dyDescent="0.4">
      <c r="B50" s="651"/>
      <c r="C50" s="586" t="s">
        <v>390</v>
      </c>
      <c r="D50" s="672" t="s">
        <v>265</v>
      </c>
      <c r="E50" s="672"/>
      <c r="F50" s="672"/>
      <c r="G50" s="588">
        <v>0</v>
      </c>
      <c r="H50" s="671"/>
      <c r="J50" s="537"/>
      <c r="K50" s="537"/>
    </row>
    <row r="51" spans="2:11" ht="15" thickBot="1" x14ac:dyDescent="0.4">
      <c r="J51" s="548"/>
    </row>
    <row r="52" spans="2:11" ht="29" x14ac:dyDescent="0.35">
      <c r="B52" s="649" t="s">
        <v>406</v>
      </c>
      <c r="C52" s="675" t="s">
        <v>421</v>
      </c>
      <c r="D52" s="667"/>
      <c r="E52" s="667"/>
      <c r="F52" s="667"/>
      <c r="G52" s="582" t="s">
        <v>27</v>
      </c>
      <c r="H52" s="554" t="s">
        <v>240</v>
      </c>
    </row>
    <row r="53" spans="2:11" s="534" customFormat="1" ht="30" customHeight="1" x14ac:dyDescent="0.35">
      <c r="B53" s="650"/>
      <c r="C53" s="681" t="s">
        <v>390</v>
      </c>
      <c r="D53" s="690" t="s">
        <v>411</v>
      </c>
      <c r="E53" s="690"/>
      <c r="F53" s="691"/>
      <c r="G53" s="687" t="s">
        <v>345</v>
      </c>
      <c r="H53" s="679"/>
    </row>
    <row r="54" spans="2:11" s="534" customFormat="1" ht="30" customHeight="1" x14ac:dyDescent="0.35">
      <c r="B54" s="650"/>
      <c r="C54" s="682"/>
      <c r="D54" s="647"/>
      <c r="E54" s="647"/>
      <c r="F54" s="692"/>
      <c r="G54" s="688"/>
      <c r="H54" s="680"/>
      <c r="K54" s="643"/>
    </row>
    <row r="55" spans="2:11" s="534" customFormat="1" ht="30" customHeight="1" x14ac:dyDescent="0.35">
      <c r="B55" s="650"/>
      <c r="C55" s="683"/>
      <c r="D55" s="678"/>
      <c r="E55" s="678"/>
      <c r="F55" s="693"/>
      <c r="G55" s="689"/>
      <c r="H55" s="680"/>
      <c r="K55" s="643"/>
    </row>
    <row r="56" spans="2:11" s="534" customFormat="1" ht="15" customHeight="1" x14ac:dyDescent="0.35">
      <c r="B56" s="650"/>
      <c r="C56" s="555"/>
      <c r="D56" s="556"/>
      <c r="E56" s="556"/>
      <c r="F56" s="556"/>
      <c r="G56" s="625"/>
      <c r="H56" s="626"/>
      <c r="K56" s="643"/>
    </row>
    <row r="57" spans="2:11" s="534" customFormat="1" ht="30" customHeight="1" x14ac:dyDescent="0.35">
      <c r="B57" s="650"/>
      <c r="C57" s="676" t="s">
        <v>397</v>
      </c>
      <c r="D57" s="677"/>
      <c r="E57" s="677"/>
      <c r="F57" s="677"/>
      <c r="G57" s="642" t="s">
        <v>300</v>
      </c>
      <c r="H57" s="579" t="s">
        <v>240</v>
      </c>
    </row>
    <row r="58" spans="2:11" s="534" customFormat="1" ht="50.25" customHeight="1" x14ac:dyDescent="0.35">
      <c r="B58" s="650"/>
      <c r="C58" s="597" t="s">
        <v>390</v>
      </c>
      <c r="D58" s="678" t="s">
        <v>410</v>
      </c>
      <c r="E58" s="678"/>
      <c r="F58" s="678"/>
      <c r="G58" s="624" t="s">
        <v>409</v>
      </c>
      <c r="H58" s="638"/>
    </row>
    <row r="59" spans="2:11" s="534" customFormat="1" ht="45" customHeight="1" thickBot="1" x14ac:dyDescent="0.4">
      <c r="B59" s="651"/>
      <c r="C59" s="623" t="s">
        <v>390</v>
      </c>
      <c r="D59" s="654" t="s">
        <v>412</v>
      </c>
      <c r="E59" s="654"/>
      <c r="F59" s="654"/>
      <c r="G59" s="591">
        <v>0</v>
      </c>
      <c r="H59" s="630"/>
    </row>
    <row r="60" spans="2:11" ht="15" thickBot="1" x14ac:dyDescent="0.4"/>
    <row r="61" spans="2:11" ht="29" x14ac:dyDescent="0.35">
      <c r="B61" s="649" t="s">
        <v>407</v>
      </c>
      <c r="C61" s="667" t="s">
        <v>425</v>
      </c>
      <c r="D61" s="667"/>
      <c r="E61" s="667"/>
      <c r="F61" s="667"/>
      <c r="G61" s="592" t="s">
        <v>4</v>
      </c>
      <c r="H61" s="637" t="s">
        <v>408</v>
      </c>
    </row>
    <row r="62" spans="2:11" ht="46" customHeight="1" thickBot="1" x14ac:dyDescent="0.4">
      <c r="B62" s="651"/>
      <c r="C62" s="623" t="s">
        <v>390</v>
      </c>
      <c r="D62" s="684" t="s">
        <v>413</v>
      </c>
      <c r="E62" s="684"/>
      <c r="F62" s="685"/>
      <c r="G62" s="593" t="s">
        <v>267</v>
      </c>
      <c r="H62" s="640">
        <v>6.87</v>
      </c>
    </row>
  </sheetData>
  <mergeCells count="60">
    <mergeCell ref="B6:C6"/>
    <mergeCell ref="D6:H6"/>
    <mergeCell ref="B2:H2"/>
    <mergeCell ref="B4:C4"/>
    <mergeCell ref="D4:H4"/>
    <mergeCell ref="B5:C5"/>
    <mergeCell ref="D5:H5"/>
    <mergeCell ref="B7:C7"/>
    <mergeCell ref="D7:H7"/>
    <mergeCell ref="B10:H10"/>
    <mergeCell ref="B12:B15"/>
    <mergeCell ref="C12:F12"/>
    <mergeCell ref="D13:F13"/>
    <mergeCell ref="D14:F14"/>
    <mergeCell ref="D15:F15"/>
    <mergeCell ref="B32:B34"/>
    <mergeCell ref="C32:F32"/>
    <mergeCell ref="D33:F33"/>
    <mergeCell ref="D34:F34"/>
    <mergeCell ref="B17:B23"/>
    <mergeCell ref="C17:F17"/>
    <mergeCell ref="D18:F18"/>
    <mergeCell ref="D19:F19"/>
    <mergeCell ref="D21:F21"/>
    <mergeCell ref="D22:F22"/>
    <mergeCell ref="D23:F23"/>
    <mergeCell ref="B26:H26"/>
    <mergeCell ref="B28:B30"/>
    <mergeCell ref="C28:F28"/>
    <mergeCell ref="D29:F29"/>
    <mergeCell ref="D30:F30"/>
    <mergeCell ref="B36:B40"/>
    <mergeCell ref="C36:F36"/>
    <mergeCell ref="D37:F37"/>
    <mergeCell ref="D38:F38"/>
    <mergeCell ref="D39:F39"/>
    <mergeCell ref="D40:F40"/>
    <mergeCell ref="B42:B50"/>
    <mergeCell ref="C42:F42"/>
    <mergeCell ref="D43:F43"/>
    <mergeCell ref="H43:H45"/>
    <mergeCell ref="D44:F44"/>
    <mergeCell ref="D45:F45"/>
    <mergeCell ref="C47:F47"/>
    <mergeCell ref="D48:F48"/>
    <mergeCell ref="H48:H50"/>
    <mergeCell ref="D49:F49"/>
    <mergeCell ref="D50:F50"/>
    <mergeCell ref="H53:H55"/>
    <mergeCell ref="C57:F57"/>
    <mergeCell ref="D58:F58"/>
    <mergeCell ref="D59:F59"/>
    <mergeCell ref="B61:B62"/>
    <mergeCell ref="C61:F61"/>
    <mergeCell ref="D62:F62"/>
    <mergeCell ref="G53:G55"/>
    <mergeCell ref="B52:B59"/>
    <mergeCell ref="C52:F52"/>
    <mergeCell ref="C53:C55"/>
    <mergeCell ref="D53:F5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2"/>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535"/>
    <col min="8" max="8" width="11.453125" style="536"/>
    <col min="9" max="9" width="2.7265625" customWidth="1"/>
  </cols>
  <sheetData>
    <row r="2" spans="2:8" ht="18.5" x14ac:dyDescent="0.45">
      <c r="B2" s="645" t="s">
        <v>290</v>
      </c>
      <c r="C2" s="645"/>
      <c r="D2" s="645"/>
      <c r="E2" s="645"/>
      <c r="F2" s="645"/>
      <c r="G2" s="645"/>
      <c r="H2" s="645"/>
    </row>
    <row r="4" spans="2:8" x14ac:dyDescent="0.35">
      <c r="B4" s="664" t="s">
        <v>232</v>
      </c>
      <c r="C4" s="664"/>
      <c r="D4" s="665" t="s">
        <v>431</v>
      </c>
      <c r="E4" s="665"/>
      <c r="F4" s="665"/>
      <c r="G4" s="665"/>
      <c r="H4" s="665"/>
    </row>
    <row r="5" spans="2:8" x14ac:dyDescent="0.35">
      <c r="B5" s="664" t="s">
        <v>233</v>
      </c>
      <c r="C5" s="664"/>
      <c r="D5" s="665" t="s">
        <v>434</v>
      </c>
      <c r="E5" s="665"/>
      <c r="F5" s="665"/>
      <c r="G5" s="665"/>
      <c r="H5" s="665"/>
    </row>
    <row r="6" spans="2:8" x14ac:dyDescent="0.35">
      <c r="B6" s="664" t="s">
        <v>234</v>
      </c>
      <c r="C6" s="664"/>
      <c r="D6" s="665" t="s">
        <v>0</v>
      </c>
      <c r="E6" s="665"/>
      <c r="F6" s="665"/>
      <c r="G6" s="665"/>
      <c r="H6" s="665"/>
    </row>
    <row r="7" spans="2:8" x14ac:dyDescent="0.35">
      <c r="B7" s="664" t="s">
        <v>125</v>
      </c>
      <c r="C7" s="664"/>
      <c r="D7" s="665" t="s">
        <v>426</v>
      </c>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293</v>
      </c>
      <c r="C10" s="646"/>
      <c r="D10" s="646"/>
      <c r="E10" s="646"/>
      <c r="F10" s="646"/>
      <c r="G10" s="646"/>
      <c r="H10" s="646"/>
    </row>
    <row r="12" spans="2:8" ht="60" customHeight="1" x14ac:dyDescent="0.35">
      <c r="B12" s="649" t="s">
        <v>304</v>
      </c>
      <c r="C12" s="667" t="s">
        <v>1</v>
      </c>
      <c r="D12" s="667"/>
      <c r="E12" s="667"/>
      <c r="F12" s="667"/>
      <c r="G12" s="582" t="s">
        <v>235</v>
      </c>
      <c r="H12" s="554" t="s">
        <v>240</v>
      </c>
    </row>
    <row r="13" spans="2:8" x14ac:dyDescent="0.35">
      <c r="B13" s="650"/>
      <c r="C13" s="598" t="s">
        <v>390</v>
      </c>
      <c r="D13" s="605" t="s">
        <v>270</v>
      </c>
      <c r="E13" s="605"/>
      <c r="F13" s="605"/>
      <c r="G13" s="583">
        <v>6</v>
      </c>
      <c r="H13" s="669"/>
    </row>
    <row r="14" spans="2:8" x14ac:dyDescent="0.35">
      <c r="B14" s="650"/>
      <c r="C14" s="603" t="s">
        <v>390</v>
      </c>
      <c r="D14" s="604" t="s">
        <v>271</v>
      </c>
      <c r="E14" s="604"/>
      <c r="F14" s="604"/>
      <c r="G14" s="590">
        <v>4</v>
      </c>
      <c r="H14" s="670"/>
    </row>
    <row r="15" spans="2:8" x14ac:dyDescent="0.35">
      <c r="B15" s="650"/>
      <c r="C15" s="603" t="s">
        <v>390</v>
      </c>
      <c r="D15" s="604" t="s">
        <v>272</v>
      </c>
      <c r="E15" s="604"/>
      <c r="F15" s="604"/>
      <c r="G15" s="590">
        <v>2</v>
      </c>
      <c r="H15" s="670"/>
    </row>
    <row r="16" spans="2:8" ht="15" thickBot="1" x14ac:dyDescent="0.4">
      <c r="B16" s="651"/>
      <c r="C16" s="540" t="s">
        <v>390</v>
      </c>
      <c r="D16" s="559" t="s">
        <v>273</v>
      </c>
      <c r="E16" s="559"/>
      <c r="F16" s="559"/>
      <c r="G16" s="588">
        <v>0</v>
      </c>
      <c r="H16" s="671"/>
    </row>
    <row r="17" spans="2:8" ht="15" thickBot="1" x14ac:dyDescent="0.4"/>
    <row r="18" spans="2:8" ht="29" x14ac:dyDescent="0.35">
      <c r="B18" s="649" t="s">
        <v>395</v>
      </c>
      <c r="C18" s="667" t="s">
        <v>401</v>
      </c>
      <c r="D18" s="667"/>
      <c r="E18" s="667"/>
      <c r="F18" s="667"/>
      <c r="G18" s="582" t="s">
        <v>235</v>
      </c>
      <c r="H18" s="554" t="s">
        <v>240</v>
      </c>
    </row>
    <row r="19" spans="2:8" ht="65.150000000000006" customHeight="1" x14ac:dyDescent="0.35">
      <c r="B19" s="650"/>
      <c r="C19" s="598" t="s">
        <v>390</v>
      </c>
      <c r="D19" s="648" t="s">
        <v>402</v>
      </c>
      <c r="E19" s="648"/>
      <c r="F19" s="648"/>
      <c r="G19" s="594" t="s">
        <v>256</v>
      </c>
      <c r="H19" s="627"/>
    </row>
    <row r="20" spans="2:8" ht="45" customHeight="1" x14ac:dyDescent="0.35">
      <c r="B20" s="650"/>
      <c r="C20" s="603" t="s">
        <v>390</v>
      </c>
      <c r="D20" s="678" t="s">
        <v>403</v>
      </c>
      <c r="E20" s="678"/>
      <c r="F20" s="678"/>
      <c r="G20" s="590" t="s">
        <v>252</v>
      </c>
      <c r="H20" s="627"/>
    </row>
    <row r="21" spans="2:8" ht="45" customHeight="1" x14ac:dyDescent="0.35">
      <c r="B21" s="650"/>
      <c r="C21" s="603" t="s">
        <v>390</v>
      </c>
      <c r="D21" s="678" t="s">
        <v>404</v>
      </c>
      <c r="E21" s="678"/>
      <c r="F21" s="678"/>
      <c r="G21" s="590" t="s">
        <v>252</v>
      </c>
      <c r="H21" s="627"/>
    </row>
    <row r="22" spans="2:8" ht="60" customHeight="1" thickBot="1" x14ac:dyDescent="0.4">
      <c r="B22" s="651"/>
      <c r="C22" s="540" t="s">
        <v>390</v>
      </c>
      <c r="D22" s="654" t="s">
        <v>405</v>
      </c>
      <c r="E22" s="654"/>
      <c r="F22" s="654"/>
      <c r="G22" s="588">
        <v>0</v>
      </c>
      <c r="H22" s="628"/>
    </row>
    <row r="23" spans="2:8" ht="15" thickBot="1" x14ac:dyDescent="0.4"/>
    <row r="24" spans="2:8" ht="29" x14ac:dyDescent="0.35">
      <c r="B24" s="649" t="s">
        <v>303</v>
      </c>
      <c r="C24" s="694" t="s">
        <v>274</v>
      </c>
      <c r="D24" s="694"/>
      <c r="E24" s="694"/>
      <c r="F24" s="694"/>
      <c r="G24" s="582" t="s">
        <v>235</v>
      </c>
      <c r="H24" s="554" t="s">
        <v>240</v>
      </c>
    </row>
    <row r="25" spans="2:8" ht="30" customHeight="1" x14ac:dyDescent="0.35">
      <c r="B25" s="650"/>
      <c r="C25" s="598" t="s">
        <v>390</v>
      </c>
      <c r="D25" s="657" t="s">
        <v>275</v>
      </c>
      <c r="E25" s="657"/>
      <c r="F25" s="657"/>
      <c r="G25" s="583">
        <v>0</v>
      </c>
      <c r="H25" s="669"/>
    </row>
    <row r="26" spans="2:8" ht="30" customHeight="1" x14ac:dyDescent="0.35">
      <c r="B26" s="650"/>
      <c r="C26" s="603" t="s">
        <v>390</v>
      </c>
      <c r="D26" s="696" t="s">
        <v>276</v>
      </c>
      <c r="E26" s="696"/>
      <c r="F26" s="696"/>
      <c r="G26" s="590">
        <v>4</v>
      </c>
      <c r="H26" s="670"/>
    </row>
    <row r="27" spans="2:8" ht="30" customHeight="1" x14ac:dyDescent="0.35">
      <c r="B27" s="650"/>
      <c r="C27" s="603" t="s">
        <v>390</v>
      </c>
      <c r="D27" s="696" t="s">
        <v>277</v>
      </c>
      <c r="E27" s="696"/>
      <c r="F27" s="696"/>
      <c r="G27" s="590">
        <v>8</v>
      </c>
      <c r="H27" s="670"/>
    </row>
    <row r="28" spans="2:8" ht="30" customHeight="1" x14ac:dyDescent="0.35">
      <c r="B28" s="650"/>
      <c r="C28" s="603" t="s">
        <v>390</v>
      </c>
      <c r="D28" s="678" t="s">
        <v>279</v>
      </c>
      <c r="E28" s="678"/>
      <c r="F28" s="678"/>
      <c r="G28" s="590">
        <v>6</v>
      </c>
      <c r="H28" s="670"/>
    </row>
    <row r="29" spans="2:8" ht="30" customHeight="1" x14ac:dyDescent="0.35">
      <c r="B29" s="650"/>
      <c r="C29" s="538" t="s">
        <v>390</v>
      </c>
      <c r="D29" s="647" t="s">
        <v>278</v>
      </c>
      <c r="E29" s="647"/>
      <c r="F29" s="647"/>
      <c r="G29" s="590">
        <v>2</v>
      </c>
      <c r="H29" s="695"/>
    </row>
    <row r="30" spans="2:8" ht="15" customHeight="1" x14ac:dyDescent="0.35">
      <c r="B30" s="650"/>
      <c r="C30" s="556"/>
      <c r="D30" s="561"/>
      <c r="E30" s="561"/>
      <c r="F30" s="561"/>
      <c r="G30" s="558"/>
      <c r="H30" s="564"/>
    </row>
    <row r="31" spans="2:8" ht="30" customHeight="1" thickBot="1" x14ac:dyDescent="0.4">
      <c r="B31" s="651"/>
      <c r="C31" s="540" t="s">
        <v>390</v>
      </c>
      <c r="D31" s="697" t="s">
        <v>286</v>
      </c>
      <c r="E31" s="697"/>
      <c r="F31" s="697"/>
      <c r="G31" s="588">
        <v>2</v>
      </c>
      <c r="H31" s="628"/>
    </row>
    <row r="32" spans="2:8" ht="15" thickBot="1" x14ac:dyDescent="0.4"/>
    <row r="33" spans="2:11" ht="45" customHeight="1" x14ac:dyDescent="0.35">
      <c r="B33" s="649" t="s">
        <v>302</v>
      </c>
      <c r="C33" s="652" t="s">
        <v>282</v>
      </c>
      <c r="D33" s="653"/>
      <c r="E33" s="653"/>
      <c r="F33" s="655"/>
      <c r="G33" s="582" t="s">
        <v>235</v>
      </c>
      <c r="H33" s="554" t="s">
        <v>240</v>
      </c>
    </row>
    <row r="34" spans="2:11" ht="30" customHeight="1" x14ac:dyDescent="0.35">
      <c r="B34" s="650"/>
      <c r="C34" s="598" t="s">
        <v>390</v>
      </c>
      <c r="D34" s="657" t="s">
        <v>296</v>
      </c>
      <c r="E34" s="657"/>
      <c r="F34" s="657"/>
      <c r="G34" s="583" t="s">
        <v>281</v>
      </c>
      <c r="H34" s="631"/>
    </row>
    <row r="35" spans="2:11" ht="30" customHeight="1" thickBot="1" x14ac:dyDescent="0.4">
      <c r="B35" s="651"/>
      <c r="C35" s="596" t="s">
        <v>390</v>
      </c>
      <c r="D35" s="672" t="s">
        <v>280</v>
      </c>
      <c r="E35" s="672"/>
      <c r="F35" s="672"/>
      <c r="G35" s="588" t="s">
        <v>242</v>
      </c>
      <c r="H35" s="632"/>
    </row>
    <row r="36" spans="2:11" ht="15" thickBot="1" x14ac:dyDescent="0.4"/>
    <row r="37" spans="2:11" ht="30" customHeight="1" x14ac:dyDescent="0.35">
      <c r="B37" s="649" t="s">
        <v>406</v>
      </c>
      <c r="C37" s="675" t="s">
        <v>421</v>
      </c>
      <c r="D37" s="667"/>
      <c r="E37" s="667"/>
      <c r="F37" s="667"/>
      <c r="G37" s="582" t="s">
        <v>27</v>
      </c>
      <c r="H37" s="554" t="s">
        <v>240</v>
      </c>
    </row>
    <row r="38" spans="2:11" s="534" customFormat="1" ht="45" customHeight="1" x14ac:dyDescent="0.35">
      <c r="B38" s="650"/>
      <c r="C38" s="585" t="s">
        <v>390</v>
      </c>
      <c r="D38" s="648" t="s">
        <v>417</v>
      </c>
      <c r="E38" s="648"/>
      <c r="F38" s="648"/>
      <c r="G38" s="577">
        <v>10</v>
      </c>
      <c r="H38" s="679"/>
    </row>
    <row r="39" spans="2:11" s="534" customFormat="1" ht="30" customHeight="1" x14ac:dyDescent="0.35">
      <c r="B39" s="650"/>
      <c r="C39" s="585" t="s">
        <v>390</v>
      </c>
      <c r="D39" s="648" t="s">
        <v>418</v>
      </c>
      <c r="E39" s="648"/>
      <c r="F39" s="648"/>
      <c r="G39" s="577">
        <v>6</v>
      </c>
      <c r="H39" s="680"/>
    </row>
    <row r="40" spans="2:11" s="534" customFormat="1" ht="30" customHeight="1" x14ac:dyDescent="0.35">
      <c r="B40" s="650"/>
      <c r="C40" s="585" t="s">
        <v>390</v>
      </c>
      <c r="D40" s="648" t="s">
        <v>419</v>
      </c>
      <c r="E40" s="648"/>
      <c r="F40" s="648"/>
      <c r="G40" s="577">
        <v>3</v>
      </c>
      <c r="H40" s="680"/>
    </row>
    <row r="41" spans="2:11" s="534" customFormat="1" ht="30" customHeight="1" x14ac:dyDescent="0.35">
      <c r="B41" s="650"/>
      <c r="C41" s="585" t="s">
        <v>390</v>
      </c>
      <c r="D41" s="648" t="s">
        <v>420</v>
      </c>
      <c r="E41" s="648"/>
      <c r="F41" s="668"/>
      <c r="G41" s="577">
        <v>0</v>
      </c>
      <c r="H41" s="698"/>
    </row>
    <row r="42" spans="2:11" s="534" customFormat="1" ht="15" customHeight="1" x14ac:dyDescent="0.35">
      <c r="B42" s="650"/>
      <c r="C42" s="555"/>
      <c r="D42" s="556"/>
      <c r="E42" s="556"/>
      <c r="F42" s="556"/>
      <c r="G42" s="625"/>
      <c r="H42" s="626"/>
    </row>
    <row r="43" spans="2:11" s="534" customFormat="1" ht="30" customHeight="1" x14ac:dyDescent="0.35">
      <c r="B43" s="650"/>
      <c r="C43" s="676" t="s">
        <v>416</v>
      </c>
      <c r="D43" s="677"/>
      <c r="E43" s="677"/>
      <c r="F43" s="677"/>
      <c r="G43" s="578" t="s">
        <v>300</v>
      </c>
      <c r="H43" s="579" t="s">
        <v>240</v>
      </c>
    </row>
    <row r="44" spans="2:11" s="534" customFormat="1" ht="50.25" customHeight="1" x14ac:dyDescent="0.35">
      <c r="B44" s="650"/>
      <c r="C44" s="597" t="s">
        <v>390</v>
      </c>
      <c r="D44" s="678" t="s">
        <v>410</v>
      </c>
      <c r="E44" s="678"/>
      <c r="F44" s="678"/>
      <c r="G44" s="624" t="s">
        <v>409</v>
      </c>
      <c r="H44" s="635"/>
    </row>
    <row r="45" spans="2:11" s="534" customFormat="1" ht="45" customHeight="1" thickBot="1" x14ac:dyDescent="0.4">
      <c r="B45" s="651"/>
      <c r="C45" s="623" t="s">
        <v>390</v>
      </c>
      <c r="D45" s="654" t="s">
        <v>412</v>
      </c>
      <c r="E45" s="654"/>
      <c r="F45" s="654"/>
      <c r="G45" s="591">
        <v>0</v>
      </c>
      <c r="H45" s="630"/>
    </row>
    <row r="46" spans="2:11" ht="15" thickBot="1" x14ac:dyDescent="0.4"/>
    <row r="47" spans="2:11" ht="32.15" customHeight="1" x14ac:dyDescent="0.35">
      <c r="B47" s="649" t="s">
        <v>307</v>
      </c>
      <c r="C47" s="655" t="s">
        <v>2</v>
      </c>
      <c r="D47" s="667"/>
      <c r="E47" s="667"/>
      <c r="F47" s="652"/>
      <c r="G47" s="582" t="s">
        <v>235</v>
      </c>
      <c r="H47" s="554" t="s">
        <v>240</v>
      </c>
      <c r="I47" s="537"/>
      <c r="J47" s="537"/>
    </row>
    <row r="48" spans="2:11" ht="45" customHeight="1" x14ac:dyDescent="0.35">
      <c r="B48" s="650"/>
      <c r="C48" s="600" t="s">
        <v>390</v>
      </c>
      <c r="D48" s="648" t="s">
        <v>263</v>
      </c>
      <c r="E48" s="648"/>
      <c r="F48" s="668"/>
      <c r="G48" s="583">
        <v>3</v>
      </c>
      <c r="H48" s="669"/>
      <c r="I48" s="537"/>
      <c r="J48" s="537"/>
      <c r="K48" s="537"/>
    </row>
    <row r="49" spans="2:11" ht="45" customHeight="1" x14ac:dyDescent="0.35">
      <c r="B49" s="650"/>
      <c r="C49" s="600" t="s">
        <v>390</v>
      </c>
      <c r="D49" s="648" t="s">
        <v>262</v>
      </c>
      <c r="E49" s="648"/>
      <c r="F49" s="648"/>
      <c r="G49" s="583" t="s">
        <v>239</v>
      </c>
      <c r="H49" s="670"/>
      <c r="I49" s="537"/>
      <c r="J49" s="537"/>
      <c r="K49" s="548"/>
    </row>
    <row r="50" spans="2:11" ht="45" customHeight="1" x14ac:dyDescent="0.35">
      <c r="B50" s="650"/>
      <c r="C50" s="600" t="s">
        <v>390</v>
      </c>
      <c r="D50" s="648" t="s">
        <v>261</v>
      </c>
      <c r="E50" s="648"/>
      <c r="F50" s="648"/>
      <c r="G50" s="583">
        <v>0</v>
      </c>
      <c r="H50" s="670"/>
      <c r="I50" s="537"/>
      <c r="J50" s="537"/>
      <c r="K50" s="548"/>
    </row>
    <row r="51" spans="2:11" x14ac:dyDescent="0.35">
      <c r="B51" s="686"/>
      <c r="C51" s="555"/>
      <c r="D51" s="556"/>
      <c r="E51" s="556"/>
      <c r="F51" s="556"/>
      <c r="G51" s="558"/>
      <c r="H51" s="562"/>
      <c r="J51" s="537"/>
    </row>
    <row r="52" spans="2:11" ht="30" customHeight="1" x14ac:dyDescent="0.35">
      <c r="B52" s="650"/>
      <c r="C52" s="673" t="s">
        <v>287</v>
      </c>
      <c r="D52" s="674"/>
      <c r="E52" s="674"/>
      <c r="F52" s="699"/>
      <c r="G52" s="557"/>
      <c r="H52" s="563"/>
      <c r="J52" s="537"/>
    </row>
    <row r="53" spans="2:11" ht="30" customHeight="1" x14ac:dyDescent="0.35">
      <c r="B53" s="650"/>
      <c r="C53" s="600" t="s">
        <v>390</v>
      </c>
      <c r="D53" s="657" t="s">
        <v>266</v>
      </c>
      <c r="E53" s="657"/>
      <c r="F53" s="657"/>
      <c r="G53" s="583">
        <v>2</v>
      </c>
      <c r="H53" s="670"/>
      <c r="J53" s="537"/>
      <c r="K53" s="537"/>
    </row>
    <row r="54" spans="2:11" ht="30" customHeight="1" x14ac:dyDescent="0.35">
      <c r="B54" s="650"/>
      <c r="C54" s="600" t="s">
        <v>390</v>
      </c>
      <c r="D54" s="657" t="s">
        <v>264</v>
      </c>
      <c r="E54" s="657"/>
      <c r="F54" s="657"/>
      <c r="G54" s="583">
        <v>1</v>
      </c>
      <c r="H54" s="670"/>
      <c r="J54" s="537"/>
      <c r="K54" s="537"/>
    </row>
    <row r="55" spans="2:11" ht="30" customHeight="1" thickBot="1" x14ac:dyDescent="0.4">
      <c r="B55" s="651"/>
      <c r="C55" s="602" t="s">
        <v>390</v>
      </c>
      <c r="D55" s="672" t="s">
        <v>265</v>
      </c>
      <c r="E55" s="672"/>
      <c r="F55" s="672"/>
      <c r="G55" s="588">
        <v>0</v>
      </c>
      <c r="H55" s="671"/>
      <c r="J55" s="537"/>
      <c r="K55" s="537"/>
    </row>
    <row r="56" spans="2:11" ht="30" customHeight="1" thickBot="1" x14ac:dyDescent="0.4">
      <c r="B56" s="552"/>
      <c r="C56" s="550"/>
      <c r="D56" s="551"/>
      <c r="E56" s="551"/>
      <c r="F56" s="551"/>
      <c r="G56" s="538"/>
      <c r="H56" s="553"/>
      <c r="J56" s="537"/>
      <c r="K56" s="537"/>
    </row>
    <row r="57" spans="2:11" ht="29" x14ac:dyDescent="0.35">
      <c r="B57" s="649" t="s">
        <v>308</v>
      </c>
      <c r="C57" s="694" t="s">
        <v>283</v>
      </c>
      <c r="D57" s="694"/>
      <c r="E57" s="694"/>
      <c r="F57" s="694"/>
      <c r="G57" s="582" t="s">
        <v>235</v>
      </c>
      <c r="H57" s="554" t="s">
        <v>240</v>
      </c>
      <c r="J57" s="548"/>
    </row>
    <row r="58" spans="2:11" ht="30" customHeight="1" x14ac:dyDescent="0.35">
      <c r="B58" s="650"/>
      <c r="C58" s="598" t="s">
        <v>390</v>
      </c>
      <c r="D58" s="648" t="s">
        <v>284</v>
      </c>
      <c r="E58" s="648"/>
      <c r="F58" s="648"/>
      <c r="G58" s="583" t="s">
        <v>239</v>
      </c>
      <c r="H58" s="633"/>
    </row>
    <row r="59" spans="2:11" s="534" customFormat="1" ht="30" customHeight="1" thickBot="1" x14ac:dyDescent="0.4">
      <c r="B59" s="651"/>
      <c r="C59" s="547" t="s">
        <v>390</v>
      </c>
      <c r="D59" s="654" t="s">
        <v>288</v>
      </c>
      <c r="E59" s="654"/>
      <c r="F59" s="654"/>
      <c r="G59" s="591" t="s">
        <v>242</v>
      </c>
      <c r="H59" s="636"/>
    </row>
    <row r="60" spans="2:11" s="534" customFormat="1" ht="15" customHeight="1" thickBot="1" x14ac:dyDescent="0.4"/>
    <row r="61" spans="2:11" ht="29" x14ac:dyDescent="0.35">
      <c r="B61" s="649" t="s">
        <v>407</v>
      </c>
      <c r="C61" s="667" t="s">
        <v>424</v>
      </c>
      <c r="D61" s="667"/>
      <c r="E61" s="667"/>
      <c r="F61" s="667"/>
      <c r="G61" s="592" t="s">
        <v>4</v>
      </c>
      <c r="H61" s="637" t="s">
        <v>408</v>
      </c>
    </row>
    <row r="62" spans="2:11" ht="46" customHeight="1" thickBot="1" x14ac:dyDescent="0.4">
      <c r="B62" s="651"/>
      <c r="C62" s="623" t="s">
        <v>390</v>
      </c>
      <c r="D62" s="684" t="s">
        <v>413</v>
      </c>
      <c r="E62" s="684"/>
      <c r="F62" s="685"/>
      <c r="G62" s="593" t="s">
        <v>267</v>
      </c>
      <c r="H62" s="640">
        <v>10</v>
      </c>
    </row>
  </sheetData>
  <mergeCells count="60">
    <mergeCell ref="B61:B62"/>
    <mergeCell ref="C61:F61"/>
    <mergeCell ref="D62:F62"/>
    <mergeCell ref="B47:B55"/>
    <mergeCell ref="C47:F47"/>
    <mergeCell ref="D48:F48"/>
    <mergeCell ref="D55:F55"/>
    <mergeCell ref="B57:B59"/>
    <mergeCell ref="C57:F57"/>
    <mergeCell ref="D58:F58"/>
    <mergeCell ref="D59:F59"/>
    <mergeCell ref="H48:H50"/>
    <mergeCell ref="D49:F49"/>
    <mergeCell ref="D50:F50"/>
    <mergeCell ref="C52:F52"/>
    <mergeCell ref="D53:F53"/>
    <mergeCell ref="H53:H55"/>
    <mergeCell ref="D54:F54"/>
    <mergeCell ref="H38:H41"/>
    <mergeCell ref="D39:F39"/>
    <mergeCell ref="D40:F40"/>
    <mergeCell ref="D41:F41"/>
    <mergeCell ref="C43:F43"/>
    <mergeCell ref="D44:F44"/>
    <mergeCell ref="B33:B35"/>
    <mergeCell ref="C33:F33"/>
    <mergeCell ref="D34:F34"/>
    <mergeCell ref="D35:F35"/>
    <mergeCell ref="B37:B45"/>
    <mergeCell ref="C37:F37"/>
    <mergeCell ref="D38:F38"/>
    <mergeCell ref="D45:F45"/>
    <mergeCell ref="B24:B31"/>
    <mergeCell ref="C24:F24"/>
    <mergeCell ref="D25:F25"/>
    <mergeCell ref="H25:H29"/>
    <mergeCell ref="D26:F26"/>
    <mergeCell ref="D27:F27"/>
    <mergeCell ref="D28:F28"/>
    <mergeCell ref="D29:F29"/>
    <mergeCell ref="D31:F31"/>
    <mergeCell ref="B18:B22"/>
    <mergeCell ref="C18:F18"/>
    <mergeCell ref="D19:F19"/>
    <mergeCell ref="D20:F20"/>
    <mergeCell ref="D21:F21"/>
    <mergeCell ref="D22:F22"/>
    <mergeCell ref="B7:C7"/>
    <mergeCell ref="D7:H7"/>
    <mergeCell ref="B10:H10"/>
    <mergeCell ref="B12:B16"/>
    <mergeCell ref="C12:F12"/>
    <mergeCell ref="H13:H16"/>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3" manualBreakCount="3">
    <brk id="16" max="16383" man="1"/>
    <brk id="35" max="16383" man="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C6AFF-2A82-443B-935A-26E5A9D49B8A}">
  <sheetPr>
    <tabColor theme="5" tint="0.59999389629810485"/>
  </sheetPr>
  <dimension ref="B2:H46"/>
  <sheetViews>
    <sheetView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535"/>
    <col min="8" max="8" width="11.453125" style="536"/>
    <col min="9" max="9" width="2.7265625" customWidth="1"/>
  </cols>
  <sheetData>
    <row r="2" spans="2:8" ht="18.5" x14ac:dyDescent="0.45">
      <c r="B2" s="645" t="s">
        <v>309</v>
      </c>
      <c r="C2" s="645"/>
      <c r="D2" s="645"/>
      <c r="E2" s="645"/>
      <c r="F2" s="645"/>
      <c r="G2" s="645"/>
      <c r="H2" s="645"/>
    </row>
    <row r="4" spans="2:8" x14ac:dyDescent="0.35">
      <c r="B4" s="664" t="s">
        <v>232</v>
      </c>
      <c r="C4" s="664"/>
      <c r="D4" s="665" t="s">
        <v>431</v>
      </c>
      <c r="E4" s="665"/>
      <c r="F4" s="665"/>
      <c r="G4" s="665"/>
      <c r="H4" s="665"/>
    </row>
    <row r="5" spans="2:8" x14ac:dyDescent="0.35">
      <c r="B5" s="664" t="s">
        <v>233</v>
      </c>
      <c r="C5" s="664"/>
      <c r="D5" s="666" t="s">
        <v>435</v>
      </c>
      <c r="E5" s="666"/>
      <c r="F5" s="666"/>
      <c r="G5" s="666"/>
      <c r="H5" s="666"/>
    </row>
    <row r="6" spans="2:8" x14ac:dyDescent="0.35">
      <c r="B6" s="664" t="s">
        <v>234</v>
      </c>
      <c r="C6" s="664"/>
      <c r="D6" s="666" t="s">
        <v>0</v>
      </c>
      <c r="E6" s="666"/>
      <c r="F6" s="666"/>
      <c r="G6" s="666"/>
      <c r="H6" s="666"/>
    </row>
    <row r="7" spans="2:8" x14ac:dyDescent="0.35">
      <c r="B7" s="664" t="s">
        <v>125</v>
      </c>
      <c r="C7" s="664"/>
      <c r="D7" s="666" t="s">
        <v>426</v>
      </c>
      <c r="E7" s="666"/>
      <c r="F7" s="666"/>
      <c r="G7" s="666"/>
      <c r="H7" s="666"/>
    </row>
    <row r="8" spans="2:8" x14ac:dyDescent="0.35">
      <c r="C8" s="541"/>
      <c r="D8" s="541"/>
      <c r="E8" s="541"/>
      <c r="F8" s="541"/>
      <c r="G8" s="541"/>
      <c r="H8" s="541"/>
    </row>
    <row r="9" spans="2:8" x14ac:dyDescent="0.35">
      <c r="B9" s="537"/>
      <c r="C9" s="537"/>
      <c r="D9" s="537"/>
      <c r="E9" s="537"/>
      <c r="F9" s="537"/>
      <c r="G9" s="538"/>
      <c r="H9" s="542"/>
    </row>
    <row r="10" spans="2:8" ht="15.5" x14ac:dyDescent="0.35">
      <c r="B10" s="646" t="s">
        <v>310</v>
      </c>
      <c r="C10" s="646"/>
      <c r="D10" s="646"/>
      <c r="E10" s="646"/>
      <c r="F10" s="646"/>
      <c r="G10" s="646"/>
      <c r="H10" s="646"/>
    </row>
    <row r="12" spans="2:8" ht="15" thickBot="1" x14ac:dyDescent="0.4"/>
    <row r="13" spans="2:8" ht="30" customHeight="1" x14ac:dyDescent="0.35">
      <c r="B13" s="649" t="s">
        <v>330</v>
      </c>
      <c r="C13" s="652" t="s">
        <v>282</v>
      </c>
      <c r="D13" s="653"/>
      <c r="E13" s="653"/>
      <c r="F13" s="655"/>
      <c r="G13" s="582" t="s">
        <v>235</v>
      </c>
      <c r="H13" s="554" t="s">
        <v>240</v>
      </c>
    </row>
    <row r="14" spans="2:8" ht="30" customHeight="1" x14ac:dyDescent="0.35">
      <c r="B14" s="650"/>
      <c r="C14" s="538" t="s">
        <v>390</v>
      </c>
      <c r="D14" s="656" t="s">
        <v>296</v>
      </c>
      <c r="E14" s="656"/>
      <c r="F14" s="656"/>
      <c r="G14" s="587" t="s">
        <v>281</v>
      </c>
      <c r="H14" s="631"/>
    </row>
    <row r="15" spans="2:8" ht="30" customHeight="1" x14ac:dyDescent="0.35">
      <c r="B15" s="650"/>
      <c r="C15" s="598" t="s">
        <v>390</v>
      </c>
      <c r="D15" s="657" t="s">
        <v>280</v>
      </c>
      <c r="E15" s="657"/>
      <c r="F15" s="657"/>
      <c r="G15" s="583" t="s">
        <v>242</v>
      </c>
      <c r="H15" s="631"/>
    </row>
    <row r="16" spans="2:8" ht="30" customHeight="1" x14ac:dyDescent="0.35">
      <c r="B16" s="650"/>
      <c r="C16" s="598" t="s">
        <v>390</v>
      </c>
      <c r="D16" s="648" t="s">
        <v>311</v>
      </c>
      <c r="E16" s="648"/>
      <c r="F16" s="648"/>
      <c r="G16" s="583" t="s">
        <v>242</v>
      </c>
      <c r="H16" s="631"/>
    </row>
    <row r="17" spans="2:8" ht="30" customHeight="1" thickBot="1" x14ac:dyDescent="0.4">
      <c r="B17" s="651"/>
      <c r="C17" s="540" t="s">
        <v>390</v>
      </c>
      <c r="D17" s="654" t="s">
        <v>312</v>
      </c>
      <c r="E17" s="654"/>
      <c r="F17" s="654"/>
      <c r="G17" s="588" t="s">
        <v>242</v>
      </c>
      <c r="H17" s="632"/>
    </row>
    <row r="18" spans="2:8" ht="15" thickBot="1" x14ac:dyDescent="0.4"/>
    <row r="19" spans="2:8" ht="30" customHeight="1" x14ac:dyDescent="0.35">
      <c r="B19" s="649" t="s">
        <v>317</v>
      </c>
      <c r="C19" s="652" t="s">
        <v>187</v>
      </c>
      <c r="D19" s="653"/>
      <c r="E19" s="653"/>
      <c r="F19" s="655"/>
      <c r="G19" s="582" t="s">
        <v>235</v>
      </c>
      <c r="H19" s="554" t="s">
        <v>240</v>
      </c>
    </row>
    <row r="20" spans="2:8" ht="30" customHeight="1" x14ac:dyDescent="0.35">
      <c r="B20" s="650"/>
      <c r="C20" s="538" t="s">
        <v>390</v>
      </c>
      <c r="D20" s="647" t="s">
        <v>315</v>
      </c>
      <c r="E20" s="647"/>
      <c r="F20" s="647"/>
      <c r="G20" s="589" t="s">
        <v>313</v>
      </c>
      <c r="H20" s="658"/>
    </row>
    <row r="21" spans="2:8" ht="30" customHeight="1" x14ac:dyDescent="0.35">
      <c r="B21" s="650"/>
      <c r="C21" s="598" t="s">
        <v>390</v>
      </c>
      <c r="D21" s="648" t="s">
        <v>314</v>
      </c>
      <c r="E21" s="648"/>
      <c r="F21" s="648"/>
      <c r="G21" s="594" t="s">
        <v>316</v>
      </c>
      <c r="H21" s="659"/>
    </row>
    <row r="22" spans="2:8" ht="30" customHeight="1" thickBot="1" x14ac:dyDescent="0.4">
      <c r="B22" s="651"/>
      <c r="C22" s="540" t="s">
        <v>390</v>
      </c>
      <c r="D22" s="654" t="s">
        <v>336</v>
      </c>
      <c r="E22" s="654"/>
      <c r="F22" s="654"/>
      <c r="G22" s="612" t="s">
        <v>256</v>
      </c>
      <c r="H22" s="660"/>
    </row>
    <row r="23" spans="2:8" ht="15" thickBot="1" x14ac:dyDescent="0.4"/>
    <row r="24" spans="2:8" ht="30" customHeight="1" x14ac:dyDescent="0.35">
      <c r="B24" s="661" t="s">
        <v>326</v>
      </c>
      <c r="C24" s="652" t="s">
        <v>188</v>
      </c>
      <c r="D24" s="653"/>
      <c r="E24" s="653"/>
      <c r="F24" s="653"/>
      <c r="G24" s="546" t="s">
        <v>27</v>
      </c>
      <c r="H24" s="554" t="s">
        <v>240</v>
      </c>
    </row>
    <row r="25" spans="2:8" ht="15" customHeight="1" x14ac:dyDescent="0.35">
      <c r="B25" s="662"/>
      <c r="C25" s="538" t="s">
        <v>390</v>
      </c>
      <c r="D25" s="647" t="s">
        <v>318</v>
      </c>
      <c r="E25" s="647"/>
      <c r="F25" s="647"/>
      <c r="G25" s="587">
        <v>6</v>
      </c>
      <c r="H25" s="658"/>
    </row>
    <row r="26" spans="2:8" ht="15" customHeight="1" x14ac:dyDescent="0.35">
      <c r="B26" s="662"/>
      <c r="C26" s="598" t="s">
        <v>390</v>
      </c>
      <c r="D26" s="648" t="s">
        <v>319</v>
      </c>
      <c r="E26" s="648"/>
      <c r="F26" s="648"/>
      <c r="G26" s="583">
        <v>5</v>
      </c>
      <c r="H26" s="659"/>
    </row>
    <row r="27" spans="2:8" ht="61" customHeight="1" thickBot="1" x14ac:dyDescent="0.4">
      <c r="B27" s="663"/>
      <c r="C27" s="540" t="s">
        <v>390</v>
      </c>
      <c r="D27" s="654" t="s">
        <v>320</v>
      </c>
      <c r="E27" s="654"/>
      <c r="F27" s="654"/>
      <c r="G27" s="588">
        <v>3</v>
      </c>
      <c r="H27" s="660"/>
    </row>
    <row r="28" spans="2:8" ht="15" thickBot="1" x14ac:dyDescent="0.4"/>
    <row r="29" spans="2:8" ht="30" customHeight="1" x14ac:dyDescent="0.35">
      <c r="B29" s="649" t="s">
        <v>321</v>
      </c>
      <c r="C29" s="652" t="s">
        <v>189</v>
      </c>
      <c r="D29" s="653"/>
      <c r="E29" s="653"/>
      <c r="F29" s="653"/>
      <c r="G29" s="546" t="s">
        <v>300</v>
      </c>
      <c r="H29" s="554" t="s">
        <v>240</v>
      </c>
    </row>
    <row r="30" spans="2:8" ht="30" customHeight="1" x14ac:dyDescent="0.35">
      <c r="B30" s="650"/>
      <c r="C30" s="538" t="s">
        <v>390</v>
      </c>
      <c r="D30" s="647" t="s">
        <v>337</v>
      </c>
      <c r="E30" s="647"/>
      <c r="F30" s="647"/>
      <c r="G30" s="589" t="s">
        <v>313</v>
      </c>
      <c r="H30" s="658"/>
    </row>
    <row r="31" spans="2:8" s="537" customFormat="1" ht="30" customHeight="1" x14ac:dyDescent="0.35">
      <c r="B31" s="650"/>
      <c r="C31" s="598" t="s">
        <v>390</v>
      </c>
      <c r="D31" s="648" t="s">
        <v>338</v>
      </c>
      <c r="E31" s="648"/>
      <c r="F31" s="648"/>
      <c r="G31" s="594" t="s">
        <v>322</v>
      </c>
      <c r="H31" s="659"/>
    </row>
    <row r="32" spans="2:8" ht="15" customHeight="1" thickBot="1" x14ac:dyDescent="0.4">
      <c r="B32" s="651"/>
      <c r="C32" s="540" t="s">
        <v>390</v>
      </c>
      <c r="D32" s="654" t="s">
        <v>339</v>
      </c>
      <c r="E32" s="654"/>
      <c r="F32" s="654"/>
      <c r="G32" s="612" t="s">
        <v>244</v>
      </c>
      <c r="H32" s="660"/>
    </row>
    <row r="33" spans="2:8" ht="15" thickBot="1" x14ac:dyDescent="0.4"/>
    <row r="34" spans="2:8" ht="30" customHeight="1" x14ac:dyDescent="0.35">
      <c r="B34" s="649" t="s">
        <v>323</v>
      </c>
      <c r="C34" s="652" t="s">
        <v>331</v>
      </c>
      <c r="D34" s="653"/>
      <c r="E34" s="653"/>
      <c r="F34" s="653"/>
      <c r="G34" s="546" t="s">
        <v>27</v>
      </c>
      <c r="H34" s="554" t="s">
        <v>240</v>
      </c>
    </row>
    <row r="35" spans="2:8" ht="15" customHeight="1" x14ac:dyDescent="0.35">
      <c r="B35" s="650"/>
      <c r="C35" s="538" t="s">
        <v>390</v>
      </c>
      <c r="D35" s="647" t="s">
        <v>324</v>
      </c>
      <c r="E35" s="647"/>
      <c r="F35" s="647"/>
      <c r="G35" s="595">
        <v>6</v>
      </c>
      <c r="H35" s="658"/>
    </row>
    <row r="36" spans="2:8" ht="15" customHeight="1" x14ac:dyDescent="0.35">
      <c r="B36" s="650"/>
      <c r="C36" s="598" t="s">
        <v>390</v>
      </c>
      <c r="D36" s="648" t="s">
        <v>333</v>
      </c>
      <c r="E36" s="648"/>
      <c r="F36" s="648"/>
      <c r="G36" s="583">
        <v>4</v>
      </c>
      <c r="H36" s="659"/>
    </row>
    <row r="37" spans="2:8" ht="15" customHeight="1" thickBot="1" x14ac:dyDescent="0.4">
      <c r="B37" s="651"/>
      <c r="C37" s="540" t="s">
        <v>390</v>
      </c>
      <c r="D37" s="654" t="s">
        <v>325</v>
      </c>
      <c r="E37" s="654"/>
      <c r="F37" s="654"/>
      <c r="G37" s="588">
        <v>2</v>
      </c>
      <c r="H37" s="660"/>
    </row>
    <row r="38" spans="2:8" ht="15" thickBot="1" x14ac:dyDescent="0.4"/>
    <row r="39" spans="2:8" ht="30" customHeight="1" x14ac:dyDescent="0.35">
      <c r="B39" s="649" t="s">
        <v>340</v>
      </c>
      <c r="C39" s="652" t="s">
        <v>332</v>
      </c>
      <c r="D39" s="653"/>
      <c r="E39" s="653"/>
      <c r="F39" s="653"/>
      <c r="G39" s="546" t="s">
        <v>300</v>
      </c>
      <c r="H39" s="554" t="s">
        <v>240</v>
      </c>
    </row>
    <row r="40" spans="2:8" ht="30" customHeight="1" x14ac:dyDescent="0.35">
      <c r="B40" s="650"/>
      <c r="C40" s="598" t="s">
        <v>390</v>
      </c>
      <c r="D40" s="648" t="s">
        <v>334</v>
      </c>
      <c r="E40" s="648"/>
      <c r="F40" s="648"/>
      <c r="G40" s="583" t="s">
        <v>239</v>
      </c>
      <c r="H40" s="631"/>
    </row>
    <row r="41" spans="2:8" ht="30" customHeight="1" thickBot="1" x14ac:dyDescent="0.4">
      <c r="B41" s="651"/>
      <c r="C41" s="540" t="s">
        <v>390</v>
      </c>
      <c r="D41" s="654" t="s">
        <v>335</v>
      </c>
      <c r="E41" s="654"/>
      <c r="F41" s="654"/>
      <c r="G41" s="588" t="s">
        <v>239</v>
      </c>
      <c r="H41" s="632"/>
    </row>
    <row r="42" spans="2:8" ht="15" thickBot="1" x14ac:dyDescent="0.4"/>
    <row r="43" spans="2:8" ht="30" customHeight="1" x14ac:dyDescent="0.35">
      <c r="B43" s="649" t="s">
        <v>329</v>
      </c>
      <c r="C43" s="652" t="s">
        <v>327</v>
      </c>
      <c r="D43" s="653"/>
      <c r="E43" s="653"/>
      <c r="F43" s="653"/>
      <c r="G43" s="546" t="s">
        <v>300</v>
      </c>
      <c r="H43" s="554" t="s">
        <v>240</v>
      </c>
    </row>
    <row r="44" spans="2:8" ht="30" customHeight="1" x14ac:dyDescent="0.35">
      <c r="B44" s="650"/>
      <c r="C44" s="538" t="s">
        <v>390</v>
      </c>
      <c r="D44" s="647" t="s">
        <v>399</v>
      </c>
      <c r="E44" s="647"/>
      <c r="F44" s="647"/>
      <c r="G44" s="595" t="s">
        <v>239</v>
      </c>
      <c r="H44" s="631"/>
    </row>
    <row r="45" spans="2:8" ht="30" customHeight="1" x14ac:dyDescent="0.35">
      <c r="B45" s="650"/>
      <c r="C45" s="598" t="s">
        <v>390</v>
      </c>
      <c r="D45" s="648" t="s">
        <v>328</v>
      </c>
      <c r="E45" s="648"/>
      <c r="F45" s="648"/>
      <c r="G45" s="583" t="s">
        <v>239</v>
      </c>
      <c r="H45" s="631"/>
    </row>
    <row r="46" spans="2:8" ht="30" customHeight="1" thickBot="1" x14ac:dyDescent="0.4">
      <c r="B46" s="651"/>
      <c r="C46" s="540" t="s">
        <v>390</v>
      </c>
      <c r="D46" s="654" t="s">
        <v>341</v>
      </c>
      <c r="E46" s="654"/>
      <c r="F46" s="654"/>
      <c r="G46" s="588" t="s">
        <v>239</v>
      </c>
      <c r="H46" s="632"/>
    </row>
  </sheetData>
  <mergeCells count="49">
    <mergeCell ref="B6:C6"/>
    <mergeCell ref="D6:H6"/>
    <mergeCell ref="B2:H2"/>
    <mergeCell ref="B4:C4"/>
    <mergeCell ref="D4:H4"/>
    <mergeCell ref="B5:C5"/>
    <mergeCell ref="D5:H5"/>
    <mergeCell ref="B7:C7"/>
    <mergeCell ref="D7:H7"/>
    <mergeCell ref="B10:H10"/>
    <mergeCell ref="B13:B17"/>
    <mergeCell ref="C13:F13"/>
    <mergeCell ref="D14:F14"/>
    <mergeCell ref="D15:F15"/>
    <mergeCell ref="D16:F16"/>
    <mergeCell ref="D17:F17"/>
    <mergeCell ref="B19:B22"/>
    <mergeCell ref="C19:F19"/>
    <mergeCell ref="D20:F20"/>
    <mergeCell ref="H20:H22"/>
    <mergeCell ref="D21:F21"/>
    <mergeCell ref="D22:F22"/>
    <mergeCell ref="B24:B27"/>
    <mergeCell ref="C24:F24"/>
    <mergeCell ref="D25:F25"/>
    <mergeCell ref="H25:H27"/>
    <mergeCell ref="D26:F26"/>
    <mergeCell ref="D27:F27"/>
    <mergeCell ref="B29:B32"/>
    <mergeCell ref="C29:F29"/>
    <mergeCell ref="D30:F30"/>
    <mergeCell ref="H30:H32"/>
    <mergeCell ref="D31:F31"/>
    <mergeCell ref="D32:F32"/>
    <mergeCell ref="B34:B37"/>
    <mergeCell ref="C34:F34"/>
    <mergeCell ref="D35:F35"/>
    <mergeCell ref="H35:H37"/>
    <mergeCell ref="D36:F36"/>
    <mergeCell ref="D37:F37"/>
    <mergeCell ref="B39:B41"/>
    <mergeCell ref="C39:F39"/>
    <mergeCell ref="D40:F40"/>
    <mergeCell ref="D41:F41"/>
    <mergeCell ref="B43:B46"/>
    <mergeCell ref="C43:F43"/>
    <mergeCell ref="D44:F44"/>
    <mergeCell ref="D45:F45"/>
    <mergeCell ref="D46:F46"/>
  </mergeCells>
  <pageMargins left="0.7" right="0.7" top="0.75" bottom="0.75" header="0.3" footer="0.3"/>
  <pageSetup orientation="portrait" r:id="rId1"/>
  <headerFooter>
    <oddFooter>&amp;R&amp;P</oddFooter>
  </headerFooter>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8"/>
  <sheetViews>
    <sheetView topLeftCell="A70" zoomScaleNormal="100" workbookViewId="0">
      <selection activeCell="H78" sqref="B2:H7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535"/>
    <col min="8" max="8" width="11.453125" style="536"/>
    <col min="9" max="9" width="2.7265625" customWidth="1"/>
  </cols>
  <sheetData>
    <row r="2" spans="2:8" ht="18.5" x14ac:dyDescent="0.45">
      <c r="B2" s="645" t="s">
        <v>268</v>
      </c>
      <c r="C2" s="645"/>
      <c r="D2" s="645"/>
      <c r="E2" s="645"/>
      <c r="F2" s="645"/>
      <c r="G2" s="645"/>
      <c r="H2" s="645"/>
    </row>
    <row r="4" spans="2:8" x14ac:dyDescent="0.35">
      <c r="B4" s="664" t="s">
        <v>232</v>
      </c>
      <c r="C4" s="664"/>
      <c r="D4" s="665"/>
      <c r="E4" s="665"/>
      <c r="F4" s="665"/>
      <c r="G4" s="665"/>
      <c r="H4" s="665"/>
    </row>
    <row r="5" spans="2:8" x14ac:dyDescent="0.35">
      <c r="B5" s="664" t="s">
        <v>233</v>
      </c>
      <c r="C5" s="664"/>
      <c r="D5" s="665"/>
      <c r="E5" s="665"/>
      <c r="F5" s="665"/>
      <c r="G5" s="665"/>
      <c r="H5" s="665"/>
    </row>
    <row r="6" spans="2:8" x14ac:dyDescent="0.35">
      <c r="B6" s="664" t="s">
        <v>234</v>
      </c>
      <c r="C6" s="664"/>
      <c r="D6" s="665"/>
      <c r="E6" s="665"/>
      <c r="F6" s="665"/>
      <c r="G6" s="665"/>
      <c r="H6" s="665"/>
    </row>
    <row r="7" spans="2:8" x14ac:dyDescent="0.35">
      <c r="B7" s="664" t="s">
        <v>125</v>
      </c>
      <c r="C7" s="664"/>
      <c r="D7" s="665"/>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294</v>
      </c>
      <c r="C10" s="646"/>
      <c r="D10" s="646"/>
      <c r="E10" s="646"/>
      <c r="F10" s="646"/>
      <c r="G10" s="646"/>
      <c r="H10" s="646"/>
    </row>
    <row r="11" spans="2:8" ht="15" thickBot="1" x14ac:dyDescent="0.4">
      <c r="B11" s="537"/>
      <c r="C11" s="537"/>
      <c r="D11" s="537"/>
      <c r="E11" s="537"/>
      <c r="F11" s="537"/>
      <c r="G11" s="538"/>
      <c r="H11" s="542"/>
    </row>
    <row r="12" spans="2:8" ht="58" customHeight="1" x14ac:dyDescent="0.35">
      <c r="B12" s="649" t="s">
        <v>305</v>
      </c>
      <c r="C12" s="667" t="s">
        <v>414</v>
      </c>
      <c r="D12" s="667"/>
      <c r="E12" s="667"/>
      <c r="F12" s="667"/>
      <c r="G12" s="582" t="s">
        <v>235</v>
      </c>
      <c r="H12" s="641" t="s">
        <v>415</v>
      </c>
    </row>
    <row r="13" spans="2:8" ht="29.15" customHeight="1" x14ac:dyDescent="0.35">
      <c r="B13" s="650"/>
      <c r="C13" s="585" t="s">
        <v>390</v>
      </c>
      <c r="D13" s="648" t="s">
        <v>236</v>
      </c>
      <c r="E13" s="648"/>
      <c r="F13" s="668"/>
      <c r="G13" s="583" t="s">
        <v>239</v>
      </c>
      <c r="H13" s="639"/>
    </row>
    <row r="14" spans="2:8" ht="30" customHeight="1" x14ac:dyDescent="0.35">
      <c r="B14" s="650"/>
      <c r="C14" s="585" t="s">
        <v>390</v>
      </c>
      <c r="D14" s="648" t="s">
        <v>237</v>
      </c>
      <c r="E14" s="648"/>
      <c r="F14" s="668"/>
      <c r="G14" s="583" t="s">
        <v>239</v>
      </c>
      <c r="H14" s="639"/>
    </row>
    <row r="15" spans="2:8" ht="30" customHeight="1" thickBot="1" x14ac:dyDescent="0.4">
      <c r="B15" s="651"/>
      <c r="C15" s="586" t="s">
        <v>390</v>
      </c>
      <c r="D15" s="654" t="s">
        <v>238</v>
      </c>
      <c r="E15" s="654"/>
      <c r="F15" s="654"/>
      <c r="G15" s="584" t="s">
        <v>239</v>
      </c>
      <c r="H15" s="640"/>
    </row>
    <row r="16" spans="2:8" ht="15" thickBot="1" x14ac:dyDescent="0.4">
      <c r="B16" s="537"/>
      <c r="C16" s="537"/>
      <c r="D16" s="537"/>
      <c r="E16" s="537"/>
      <c r="F16" s="537"/>
      <c r="G16" s="538"/>
      <c r="H16" s="542"/>
    </row>
    <row r="17" spans="2:8" ht="30" customHeight="1" x14ac:dyDescent="0.35">
      <c r="B17" s="649" t="s">
        <v>385</v>
      </c>
      <c r="C17" s="667" t="s">
        <v>241</v>
      </c>
      <c r="D17" s="667"/>
      <c r="E17" s="667"/>
      <c r="F17" s="667"/>
      <c r="G17" s="582" t="s">
        <v>235</v>
      </c>
      <c r="H17" s="554" t="s">
        <v>240</v>
      </c>
    </row>
    <row r="18" spans="2:8" ht="30" customHeight="1" x14ac:dyDescent="0.35">
      <c r="B18" s="650"/>
      <c r="C18" s="598" t="s">
        <v>390</v>
      </c>
      <c r="D18" s="648" t="s">
        <v>245</v>
      </c>
      <c r="E18" s="648"/>
      <c r="F18" s="648"/>
      <c r="G18" s="583" t="s">
        <v>242</v>
      </c>
      <c r="H18" s="627"/>
    </row>
    <row r="19" spans="2:8" ht="30" customHeight="1" x14ac:dyDescent="0.35">
      <c r="B19" s="650"/>
      <c r="C19" s="603" t="s">
        <v>390</v>
      </c>
      <c r="D19" s="678" t="s">
        <v>246</v>
      </c>
      <c r="E19" s="678"/>
      <c r="F19" s="678"/>
      <c r="G19" s="590" t="s">
        <v>242</v>
      </c>
      <c r="H19" s="627"/>
    </row>
    <row r="20" spans="2:8" x14ac:dyDescent="0.35">
      <c r="B20" s="650"/>
      <c r="C20" s="543"/>
      <c r="D20" s="560"/>
      <c r="E20" s="560"/>
      <c r="F20" s="560"/>
      <c r="G20" s="544"/>
      <c r="H20" s="545"/>
    </row>
    <row r="21" spans="2:8" ht="30" customHeight="1" x14ac:dyDescent="0.35">
      <c r="B21" s="650"/>
      <c r="C21" s="603" t="s">
        <v>390</v>
      </c>
      <c r="D21" s="678" t="s">
        <v>247</v>
      </c>
      <c r="E21" s="678"/>
      <c r="F21" s="678"/>
      <c r="G21" s="590" t="s">
        <v>242</v>
      </c>
      <c r="H21" s="627"/>
    </row>
    <row r="22" spans="2:8" ht="30" customHeight="1" x14ac:dyDescent="0.35">
      <c r="B22" s="650"/>
      <c r="C22" s="603" t="s">
        <v>390</v>
      </c>
      <c r="D22" s="678" t="s">
        <v>285</v>
      </c>
      <c r="E22" s="678"/>
      <c r="F22" s="678"/>
      <c r="G22" s="590" t="s">
        <v>244</v>
      </c>
      <c r="H22" s="627"/>
    </row>
    <row r="23" spans="2:8" ht="30" customHeight="1" thickBot="1" x14ac:dyDescent="0.4">
      <c r="B23" s="651"/>
      <c r="C23" s="540" t="s">
        <v>390</v>
      </c>
      <c r="D23" s="654" t="s">
        <v>243</v>
      </c>
      <c r="E23" s="654"/>
      <c r="F23" s="654"/>
      <c r="G23" s="588" t="s">
        <v>244</v>
      </c>
      <c r="H23" s="628"/>
    </row>
    <row r="26" spans="2:8" ht="15.5" x14ac:dyDescent="0.35">
      <c r="B26" s="646" t="s">
        <v>293</v>
      </c>
      <c r="C26" s="646"/>
      <c r="D26" s="646"/>
      <c r="E26" s="646"/>
      <c r="F26" s="646"/>
      <c r="G26" s="646"/>
      <c r="H26" s="646"/>
    </row>
    <row r="27" spans="2:8" ht="15" thickBot="1" x14ac:dyDescent="0.4"/>
    <row r="28" spans="2:8" ht="60" customHeight="1" x14ac:dyDescent="0.35">
      <c r="B28" s="649" t="s">
        <v>304</v>
      </c>
      <c r="C28" s="667" t="s">
        <v>1</v>
      </c>
      <c r="D28" s="667"/>
      <c r="E28" s="667"/>
      <c r="F28" s="667"/>
      <c r="G28" s="582" t="s">
        <v>235</v>
      </c>
      <c r="H28" s="554" t="s">
        <v>240</v>
      </c>
    </row>
    <row r="29" spans="2:8" x14ac:dyDescent="0.35">
      <c r="B29" s="650"/>
      <c r="C29" s="598" t="s">
        <v>390</v>
      </c>
      <c r="D29" s="605" t="s">
        <v>270</v>
      </c>
      <c r="E29" s="605"/>
      <c r="F29" s="605"/>
      <c r="G29" s="583">
        <v>6</v>
      </c>
      <c r="H29" s="669"/>
    </row>
    <row r="30" spans="2:8" x14ac:dyDescent="0.35">
      <c r="B30" s="650"/>
      <c r="C30" s="603" t="s">
        <v>390</v>
      </c>
      <c r="D30" s="604" t="s">
        <v>271</v>
      </c>
      <c r="E30" s="604"/>
      <c r="F30" s="604"/>
      <c r="G30" s="590">
        <v>4</v>
      </c>
      <c r="H30" s="670"/>
    </row>
    <row r="31" spans="2:8" x14ac:dyDescent="0.35">
      <c r="B31" s="650"/>
      <c r="C31" s="603" t="s">
        <v>390</v>
      </c>
      <c r="D31" s="604" t="s">
        <v>272</v>
      </c>
      <c r="E31" s="604"/>
      <c r="F31" s="604"/>
      <c r="G31" s="590">
        <v>2</v>
      </c>
      <c r="H31" s="670"/>
    </row>
    <row r="32" spans="2:8" ht="15" thickBot="1" x14ac:dyDescent="0.4">
      <c r="B32" s="651"/>
      <c r="C32" s="540" t="s">
        <v>390</v>
      </c>
      <c r="D32" s="559" t="s">
        <v>273</v>
      </c>
      <c r="E32" s="559"/>
      <c r="F32" s="559"/>
      <c r="G32" s="588">
        <v>0</v>
      </c>
      <c r="H32" s="671"/>
    </row>
    <row r="33" spans="2:8" ht="15" thickBot="1" x14ac:dyDescent="0.4"/>
    <row r="34" spans="2:8" ht="29" x14ac:dyDescent="0.35">
      <c r="B34" s="649" t="s">
        <v>395</v>
      </c>
      <c r="C34" s="667" t="s">
        <v>401</v>
      </c>
      <c r="D34" s="667"/>
      <c r="E34" s="667"/>
      <c r="F34" s="667"/>
      <c r="G34" s="582" t="s">
        <v>235</v>
      </c>
      <c r="H34" s="554" t="s">
        <v>240</v>
      </c>
    </row>
    <row r="35" spans="2:8" ht="65.150000000000006" customHeight="1" x14ac:dyDescent="0.35">
      <c r="B35" s="650"/>
      <c r="C35" s="598" t="s">
        <v>390</v>
      </c>
      <c r="D35" s="648" t="s">
        <v>402</v>
      </c>
      <c r="E35" s="648"/>
      <c r="F35" s="648"/>
      <c r="G35" s="594" t="s">
        <v>256</v>
      </c>
      <c r="H35" s="627"/>
    </row>
    <row r="36" spans="2:8" ht="45" customHeight="1" x14ac:dyDescent="0.35">
      <c r="B36" s="650"/>
      <c r="C36" s="603" t="s">
        <v>390</v>
      </c>
      <c r="D36" s="678" t="s">
        <v>403</v>
      </c>
      <c r="E36" s="678"/>
      <c r="F36" s="678"/>
      <c r="G36" s="590" t="s">
        <v>252</v>
      </c>
      <c r="H36" s="627"/>
    </row>
    <row r="37" spans="2:8" ht="45" customHeight="1" x14ac:dyDescent="0.35">
      <c r="B37" s="650"/>
      <c r="C37" s="603" t="s">
        <v>390</v>
      </c>
      <c r="D37" s="678" t="s">
        <v>404</v>
      </c>
      <c r="E37" s="678"/>
      <c r="F37" s="678"/>
      <c r="G37" s="590" t="s">
        <v>252</v>
      </c>
      <c r="H37" s="627"/>
    </row>
    <row r="38" spans="2:8" ht="60" customHeight="1" thickBot="1" x14ac:dyDescent="0.4">
      <c r="B38" s="651"/>
      <c r="C38" s="540" t="s">
        <v>390</v>
      </c>
      <c r="D38" s="654" t="s">
        <v>405</v>
      </c>
      <c r="E38" s="654"/>
      <c r="F38" s="654"/>
      <c r="G38" s="588">
        <v>0</v>
      </c>
      <c r="H38" s="628"/>
    </row>
    <row r="39" spans="2:8" ht="15" thickBot="1" x14ac:dyDescent="0.4"/>
    <row r="40" spans="2:8" ht="29" x14ac:dyDescent="0.35">
      <c r="B40" s="649" t="s">
        <v>303</v>
      </c>
      <c r="C40" s="694" t="s">
        <v>274</v>
      </c>
      <c r="D40" s="694"/>
      <c r="E40" s="694"/>
      <c r="F40" s="694"/>
      <c r="G40" s="582" t="s">
        <v>235</v>
      </c>
      <c r="H40" s="554" t="s">
        <v>240</v>
      </c>
    </row>
    <row r="41" spans="2:8" ht="30" customHeight="1" x14ac:dyDescent="0.35">
      <c r="B41" s="650"/>
      <c r="C41" s="598" t="s">
        <v>390</v>
      </c>
      <c r="D41" s="657" t="s">
        <v>275</v>
      </c>
      <c r="E41" s="657"/>
      <c r="F41" s="657"/>
      <c r="G41" s="583">
        <v>0</v>
      </c>
      <c r="H41" s="669"/>
    </row>
    <row r="42" spans="2:8" ht="30" customHeight="1" x14ac:dyDescent="0.35">
      <c r="B42" s="650"/>
      <c r="C42" s="603" t="s">
        <v>390</v>
      </c>
      <c r="D42" s="696" t="s">
        <v>276</v>
      </c>
      <c r="E42" s="696"/>
      <c r="F42" s="696"/>
      <c r="G42" s="590">
        <v>4</v>
      </c>
      <c r="H42" s="670"/>
    </row>
    <row r="43" spans="2:8" ht="30" customHeight="1" x14ac:dyDescent="0.35">
      <c r="B43" s="650"/>
      <c r="C43" s="603" t="s">
        <v>390</v>
      </c>
      <c r="D43" s="696" t="s">
        <v>277</v>
      </c>
      <c r="E43" s="696"/>
      <c r="F43" s="696"/>
      <c r="G43" s="590">
        <v>8</v>
      </c>
      <c r="H43" s="670"/>
    </row>
    <row r="44" spans="2:8" ht="30" customHeight="1" x14ac:dyDescent="0.35">
      <c r="B44" s="650"/>
      <c r="C44" s="603" t="s">
        <v>390</v>
      </c>
      <c r="D44" s="678" t="s">
        <v>279</v>
      </c>
      <c r="E44" s="678"/>
      <c r="F44" s="678"/>
      <c r="G44" s="590">
        <v>6</v>
      </c>
      <c r="H44" s="670"/>
    </row>
    <row r="45" spans="2:8" ht="30" customHeight="1" x14ac:dyDescent="0.35">
      <c r="B45" s="650"/>
      <c r="C45" s="538" t="s">
        <v>390</v>
      </c>
      <c r="D45" s="647" t="s">
        <v>278</v>
      </c>
      <c r="E45" s="647"/>
      <c r="F45" s="647"/>
      <c r="G45" s="590">
        <v>2</v>
      </c>
      <c r="H45" s="695"/>
    </row>
    <row r="46" spans="2:8" ht="15" customHeight="1" x14ac:dyDescent="0.35">
      <c r="B46" s="650"/>
      <c r="C46" s="556"/>
      <c r="D46" s="561"/>
      <c r="E46" s="561"/>
      <c r="F46" s="561"/>
      <c r="G46" s="558"/>
      <c r="H46" s="564"/>
    </row>
    <row r="47" spans="2:8" ht="30" customHeight="1" thickBot="1" x14ac:dyDescent="0.4">
      <c r="B47" s="651"/>
      <c r="C47" s="540" t="s">
        <v>390</v>
      </c>
      <c r="D47" s="697" t="s">
        <v>286</v>
      </c>
      <c r="E47" s="697"/>
      <c r="F47" s="697"/>
      <c r="G47" s="588">
        <v>2</v>
      </c>
      <c r="H47" s="628"/>
    </row>
    <row r="48" spans="2:8" ht="15" thickBot="1" x14ac:dyDescent="0.4"/>
    <row r="49" spans="2:11" ht="45" customHeight="1" x14ac:dyDescent="0.35">
      <c r="B49" s="649" t="s">
        <v>302</v>
      </c>
      <c r="C49" s="652" t="s">
        <v>282</v>
      </c>
      <c r="D49" s="653"/>
      <c r="E49" s="653"/>
      <c r="F49" s="655"/>
      <c r="G49" s="582" t="s">
        <v>235</v>
      </c>
      <c r="H49" s="554" t="s">
        <v>240</v>
      </c>
    </row>
    <row r="50" spans="2:11" ht="30" customHeight="1" x14ac:dyDescent="0.35">
      <c r="B50" s="650"/>
      <c r="C50" s="598" t="s">
        <v>390</v>
      </c>
      <c r="D50" s="657" t="s">
        <v>296</v>
      </c>
      <c r="E50" s="657"/>
      <c r="F50" s="657"/>
      <c r="G50" s="583" t="s">
        <v>281</v>
      </c>
      <c r="H50" s="631"/>
    </row>
    <row r="51" spans="2:11" ht="30" customHeight="1" thickBot="1" x14ac:dyDescent="0.4">
      <c r="B51" s="651"/>
      <c r="C51" s="596" t="s">
        <v>390</v>
      </c>
      <c r="D51" s="672" t="s">
        <v>280</v>
      </c>
      <c r="E51" s="672"/>
      <c r="F51" s="672"/>
      <c r="G51" s="588" t="s">
        <v>242</v>
      </c>
      <c r="H51" s="632"/>
    </row>
    <row r="52" spans="2:11" ht="15" thickBot="1" x14ac:dyDescent="0.4"/>
    <row r="53" spans="2:11" ht="30" customHeight="1" x14ac:dyDescent="0.35">
      <c r="B53" s="649" t="s">
        <v>406</v>
      </c>
      <c r="C53" s="675" t="s">
        <v>421</v>
      </c>
      <c r="D53" s="667"/>
      <c r="E53" s="667"/>
      <c r="F53" s="667"/>
      <c r="G53" s="582" t="s">
        <v>27</v>
      </c>
      <c r="H53" s="554" t="s">
        <v>240</v>
      </c>
    </row>
    <row r="54" spans="2:11" s="534" customFormat="1" ht="45" customHeight="1" x14ac:dyDescent="0.35">
      <c r="B54" s="650"/>
      <c r="C54" s="585" t="s">
        <v>390</v>
      </c>
      <c r="D54" s="648" t="s">
        <v>417</v>
      </c>
      <c r="E54" s="648"/>
      <c r="F54" s="648"/>
      <c r="G54" s="577">
        <v>10</v>
      </c>
      <c r="H54" s="679"/>
    </row>
    <row r="55" spans="2:11" s="534" customFormat="1" ht="30" customHeight="1" x14ac:dyDescent="0.35">
      <c r="B55" s="650"/>
      <c r="C55" s="585" t="s">
        <v>390</v>
      </c>
      <c r="D55" s="648" t="s">
        <v>418</v>
      </c>
      <c r="E55" s="648"/>
      <c r="F55" s="648"/>
      <c r="G55" s="577">
        <v>6</v>
      </c>
      <c r="H55" s="680"/>
    </row>
    <row r="56" spans="2:11" s="534" customFormat="1" ht="30" customHeight="1" x14ac:dyDescent="0.35">
      <c r="B56" s="650"/>
      <c r="C56" s="585" t="s">
        <v>390</v>
      </c>
      <c r="D56" s="648" t="s">
        <v>419</v>
      </c>
      <c r="E56" s="648"/>
      <c r="F56" s="648"/>
      <c r="G56" s="577">
        <v>3</v>
      </c>
      <c r="H56" s="680"/>
    </row>
    <row r="57" spans="2:11" s="534" customFormat="1" ht="30" customHeight="1" x14ac:dyDescent="0.35">
      <c r="B57" s="650"/>
      <c r="C57" s="585" t="s">
        <v>390</v>
      </c>
      <c r="D57" s="648" t="s">
        <v>420</v>
      </c>
      <c r="E57" s="648"/>
      <c r="F57" s="668"/>
      <c r="G57" s="577">
        <v>0</v>
      </c>
      <c r="H57" s="698"/>
    </row>
    <row r="58" spans="2:11" s="534" customFormat="1" ht="15" customHeight="1" x14ac:dyDescent="0.35">
      <c r="B58" s="650"/>
      <c r="C58" s="555"/>
      <c r="D58" s="556"/>
      <c r="E58" s="556"/>
      <c r="F58" s="556"/>
      <c r="G58" s="625"/>
      <c r="H58" s="626"/>
    </row>
    <row r="59" spans="2:11" s="534" customFormat="1" ht="30" customHeight="1" x14ac:dyDescent="0.35">
      <c r="B59" s="650"/>
      <c r="C59" s="676" t="s">
        <v>416</v>
      </c>
      <c r="D59" s="677"/>
      <c r="E59" s="677"/>
      <c r="F59" s="677"/>
      <c r="G59" s="578" t="s">
        <v>300</v>
      </c>
      <c r="H59" s="579" t="s">
        <v>240</v>
      </c>
    </row>
    <row r="60" spans="2:11" s="534" customFormat="1" ht="50.25" customHeight="1" x14ac:dyDescent="0.35">
      <c r="B60" s="650"/>
      <c r="C60" s="597" t="s">
        <v>390</v>
      </c>
      <c r="D60" s="678" t="s">
        <v>410</v>
      </c>
      <c r="E60" s="678"/>
      <c r="F60" s="678"/>
      <c r="G60" s="624" t="s">
        <v>409</v>
      </c>
      <c r="H60" s="629"/>
    </row>
    <row r="61" spans="2:11" s="534" customFormat="1" ht="45" customHeight="1" thickBot="1" x14ac:dyDescent="0.4">
      <c r="B61" s="651"/>
      <c r="C61" s="623" t="s">
        <v>390</v>
      </c>
      <c r="D61" s="654" t="s">
        <v>412</v>
      </c>
      <c r="E61" s="654"/>
      <c r="F61" s="654"/>
      <c r="G61" s="591">
        <v>0</v>
      </c>
      <c r="H61" s="630"/>
    </row>
    <row r="62" spans="2:11" ht="15" thickBot="1" x14ac:dyDescent="0.4"/>
    <row r="63" spans="2:11" ht="32.15" customHeight="1" x14ac:dyDescent="0.35">
      <c r="B63" s="649" t="s">
        <v>307</v>
      </c>
      <c r="C63" s="655" t="s">
        <v>2</v>
      </c>
      <c r="D63" s="667"/>
      <c r="E63" s="667"/>
      <c r="F63" s="652"/>
      <c r="G63" s="582" t="s">
        <v>235</v>
      </c>
      <c r="H63" s="554" t="s">
        <v>240</v>
      </c>
      <c r="I63" s="537"/>
      <c r="J63" s="537"/>
    </row>
    <row r="64" spans="2:11" ht="45" customHeight="1" x14ac:dyDescent="0.35">
      <c r="B64" s="650"/>
      <c r="C64" s="600" t="s">
        <v>390</v>
      </c>
      <c r="D64" s="648" t="s">
        <v>263</v>
      </c>
      <c r="E64" s="648"/>
      <c r="F64" s="668"/>
      <c r="G64" s="583">
        <v>3</v>
      </c>
      <c r="H64" s="669"/>
      <c r="I64" s="537"/>
      <c r="J64" s="537"/>
      <c r="K64" s="537"/>
    </row>
    <row r="65" spans="2:11" ht="45" customHeight="1" x14ac:dyDescent="0.35">
      <c r="B65" s="650"/>
      <c r="C65" s="600" t="s">
        <v>390</v>
      </c>
      <c r="D65" s="648" t="s">
        <v>262</v>
      </c>
      <c r="E65" s="648"/>
      <c r="F65" s="648"/>
      <c r="G65" s="583" t="s">
        <v>239</v>
      </c>
      <c r="H65" s="670"/>
      <c r="I65" s="537"/>
      <c r="J65" s="537"/>
      <c r="K65" s="548"/>
    </row>
    <row r="66" spans="2:11" ht="45" customHeight="1" x14ac:dyDescent="0.35">
      <c r="B66" s="650"/>
      <c r="C66" s="600" t="s">
        <v>390</v>
      </c>
      <c r="D66" s="648" t="s">
        <v>261</v>
      </c>
      <c r="E66" s="648"/>
      <c r="F66" s="648"/>
      <c r="G66" s="583">
        <v>0</v>
      </c>
      <c r="H66" s="670"/>
      <c r="I66" s="537"/>
      <c r="J66" s="537"/>
      <c r="K66" s="548"/>
    </row>
    <row r="67" spans="2:11" x14ac:dyDescent="0.35">
      <c r="B67" s="686"/>
      <c r="C67" s="555"/>
      <c r="D67" s="556"/>
      <c r="E67" s="556"/>
      <c r="F67" s="556"/>
      <c r="G67" s="558"/>
      <c r="H67" s="562"/>
      <c r="J67" s="537"/>
    </row>
    <row r="68" spans="2:11" ht="30" customHeight="1" x14ac:dyDescent="0.35">
      <c r="B68" s="650"/>
      <c r="C68" s="673" t="s">
        <v>287</v>
      </c>
      <c r="D68" s="674"/>
      <c r="E68" s="674"/>
      <c r="F68" s="699"/>
      <c r="G68" s="557"/>
      <c r="H68" s="563"/>
      <c r="J68" s="537"/>
    </row>
    <row r="69" spans="2:11" ht="30" customHeight="1" x14ac:dyDescent="0.35">
      <c r="B69" s="650"/>
      <c r="C69" s="600" t="s">
        <v>390</v>
      </c>
      <c r="D69" s="657" t="s">
        <v>266</v>
      </c>
      <c r="E69" s="657"/>
      <c r="F69" s="657"/>
      <c r="G69" s="583">
        <v>2</v>
      </c>
      <c r="H69" s="670"/>
      <c r="J69" s="537"/>
      <c r="K69" s="537"/>
    </row>
    <row r="70" spans="2:11" ht="30" customHeight="1" x14ac:dyDescent="0.35">
      <c r="B70" s="650"/>
      <c r="C70" s="600" t="s">
        <v>390</v>
      </c>
      <c r="D70" s="657" t="s">
        <v>264</v>
      </c>
      <c r="E70" s="657"/>
      <c r="F70" s="657"/>
      <c r="G70" s="583">
        <v>1</v>
      </c>
      <c r="H70" s="670"/>
      <c r="J70" s="537"/>
      <c r="K70" s="537"/>
    </row>
    <row r="71" spans="2:11" ht="30" customHeight="1" thickBot="1" x14ac:dyDescent="0.4">
      <c r="B71" s="651"/>
      <c r="C71" s="602" t="s">
        <v>390</v>
      </c>
      <c r="D71" s="672" t="s">
        <v>265</v>
      </c>
      <c r="E71" s="672"/>
      <c r="F71" s="672"/>
      <c r="G71" s="588">
        <v>0</v>
      </c>
      <c r="H71" s="671"/>
      <c r="J71" s="537"/>
      <c r="K71" s="537"/>
    </row>
    <row r="72" spans="2:11" ht="30" customHeight="1" thickBot="1" x14ac:dyDescent="0.4">
      <c r="B72" s="552"/>
      <c r="C72" s="550"/>
      <c r="D72" s="549"/>
      <c r="E72" s="549"/>
      <c r="F72" s="549"/>
      <c r="G72" s="538"/>
      <c r="H72" s="553"/>
      <c r="J72" s="537"/>
      <c r="K72" s="537"/>
    </row>
    <row r="73" spans="2:11" ht="29" x14ac:dyDescent="0.35">
      <c r="B73" s="649" t="s">
        <v>308</v>
      </c>
      <c r="C73" s="694" t="s">
        <v>283</v>
      </c>
      <c r="D73" s="694"/>
      <c r="E73" s="694"/>
      <c r="F73" s="694"/>
      <c r="G73" s="582" t="s">
        <v>235</v>
      </c>
      <c r="H73" s="554" t="s">
        <v>240</v>
      </c>
      <c r="J73" s="548"/>
    </row>
    <row r="74" spans="2:11" ht="30" customHeight="1" x14ac:dyDescent="0.35">
      <c r="B74" s="650"/>
      <c r="C74" s="598" t="s">
        <v>390</v>
      </c>
      <c r="D74" s="648" t="s">
        <v>284</v>
      </c>
      <c r="E74" s="648"/>
      <c r="F74" s="648"/>
      <c r="G74" s="583" t="s">
        <v>239</v>
      </c>
      <c r="H74" s="633"/>
    </row>
    <row r="75" spans="2:11" s="534" customFormat="1" ht="30" customHeight="1" thickBot="1" x14ac:dyDescent="0.4">
      <c r="B75" s="651"/>
      <c r="C75" s="547" t="s">
        <v>390</v>
      </c>
      <c r="D75" s="654" t="s">
        <v>288</v>
      </c>
      <c r="E75" s="654"/>
      <c r="F75" s="654"/>
      <c r="G75" s="591" t="s">
        <v>242</v>
      </c>
      <c r="H75" s="634"/>
    </row>
    <row r="76" spans="2:11" s="534" customFormat="1" ht="15" customHeight="1" thickBot="1" x14ac:dyDescent="0.4"/>
    <row r="77" spans="2:11" ht="29.5" thickBot="1" x14ac:dyDescent="0.4">
      <c r="B77" s="649" t="s">
        <v>407</v>
      </c>
      <c r="C77" s="667" t="s">
        <v>425</v>
      </c>
      <c r="D77" s="667"/>
      <c r="E77" s="667"/>
      <c r="F77" s="667"/>
      <c r="G77" s="592" t="s">
        <v>4</v>
      </c>
      <c r="H77" s="637" t="s">
        <v>408</v>
      </c>
    </row>
    <row r="78" spans="2:11" ht="46" customHeight="1" thickBot="1" x14ac:dyDescent="0.4">
      <c r="B78" s="651"/>
      <c r="C78" s="623" t="s">
        <v>390</v>
      </c>
      <c r="D78" s="684" t="s">
        <v>413</v>
      </c>
      <c r="E78" s="684"/>
      <c r="F78" s="685"/>
      <c r="G78" s="593" t="s">
        <v>267</v>
      </c>
      <c r="H78" s="644"/>
    </row>
  </sheetData>
  <mergeCells count="73">
    <mergeCell ref="B73:B75"/>
    <mergeCell ref="B4:C4"/>
    <mergeCell ref="D4:H4"/>
    <mergeCell ref="B5:C5"/>
    <mergeCell ref="D5:H5"/>
    <mergeCell ref="B6:C6"/>
    <mergeCell ref="D6:H6"/>
    <mergeCell ref="B7:C7"/>
    <mergeCell ref="C49:F49"/>
    <mergeCell ref="D50:F50"/>
    <mergeCell ref="D51:F51"/>
    <mergeCell ref="B49:B51"/>
    <mergeCell ref="C73:F73"/>
    <mergeCell ref="D43:F43"/>
    <mergeCell ref="H54:H57"/>
    <mergeCell ref="D55:F55"/>
    <mergeCell ref="H29:H32"/>
    <mergeCell ref="C40:F40"/>
    <mergeCell ref="D41:F41"/>
    <mergeCell ref="B34:B38"/>
    <mergeCell ref="C34:F34"/>
    <mergeCell ref="D35:F35"/>
    <mergeCell ref="D36:F36"/>
    <mergeCell ref="D37:F37"/>
    <mergeCell ref="D38:F38"/>
    <mergeCell ref="B40:B47"/>
    <mergeCell ref="H41:H45"/>
    <mergeCell ref="D42:F42"/>
    <mergeCell ref="C53:F53"/>
    <mergeCell ref="B53:B61"/>
    <mergeCell ref="D54:F54"/>
    <mergeCell ref="C28:F28"/>
    <mergeCell ref="B28:B32"/>
    <mergeCell ref="D44:F44"/>
    <mergeCell ref="D45:F45"/>
    <mergeCell ref="D47:F47"/>
    <mergeCell ref="D56:F56"/>
    <mergeCell ref="D57:F57"/>
    <mergeCell ref="D61:F61"/>
    <mergeCell ref="C59:F59"/>
    <mergeCell ref="D60:F60"/>
    <mergeCell ref="C77:F77"/>
    <mergeCell ref="D78:F78"/>
    <mergeCell ref="B77:B78"/>
    <mergeCell ref="H69:H71"/>
    <mergeCell ref="D70:F70"/>
    <mergeCell ref="D71:F71"/>
    <mergeCell ref="B63:B71"/>
    <mergeCell ref="C63:F63"/>
    <mergeCell ref="D64:F64"/>
    <mergeCell ref="H64:H66"/>
    <mergeCell ref="D65:F65"/>
    <mergeCell ref="D66:F66"/>
    <mergeCell ref="C68:F68"/>
    <mergeCell ref="D69:F69"/>
    <mergeCell ref="D75:F75"/>
    <mergeCell ref="D74:F74"/>
    <mergeCell ref="B26:H26"/>
    <mergeCell ref="B12:B15"/>
    <mergeCell ref="C12:F12"/>
    <mergeCell ref="D13:F13"/>
    <mergeCell ref="D14:F14"/>
    <mergeCell ref="D15:F15"/>
    <mergeCell ref="B17:B23"/>
    <mergeCell ref="C17:F17"/>
    <mergeCell ref="D18:F18"/>
    <mergeCell ref="D19:F19"/>
    <mergeCell ref="D21:F21"/>
    <mergeCell ref="B2:H2"/>
    <mergeCell ref="B10:H10"/>
    <mergeCell ref="D7:H7"/>
    <mergeCell ref="D22:F22"/>
    <mergeCell ref="D23:F23"/>
  </mergeCells>
  <pageMargins left="0.7" right="0.7" top="0.75" bottom="0.75" header="0.3" footer="0.3"/>
  <pageSetup orientation="portrait" r:id="rId1"/>
  <headerFooter>
    <oddFooter>&amp;R&amp;P</oddFooter>
  </headerFooter>
  <rowBreaks count="3" manualBreakCount="3">
    <brk id="32" max="16383" man="1"/>
    <brk id="51" max="16383" man="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topLeftCell="A64" zoomScaleNormal="100" workbookViewId="0">
      <selection activeCell="H78" sqref="B2:H78"/>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535"/>
    <col min="8" max="8" width="11.453125" style="536"/>
    <col min="9" max="9" width="2.7265625" customWidth="1"/>
  </cols>
  <sheetData>
    <row r="2" spans="2:8" ht="18.5" x14ac:dyDescent="0.45">
      <c r="B2" s="645" t="s">
        <v>291</v>
      </c>
      <c r="C2" s="645"/>
      <c r="D2" s="645"/>
      <c r="E2" s="645"/>
      <c r="F2" s="645"/>
      <c r="G2" s="645"/>
      <c r="H2" s="645"/>
    </row>
    <row r="4" spans="2:8" x14ac:dyDescent="0.35">
      <c r="B4" s="664" t="s">
        <v>232</v>
      </c>
      <c r="C4" s="664"/>
      <c r="D4" s="665"/>
      <c r="E4" s="665"/>
      <c r="F4" s="665"/>
      <c r="G4" s="665"/>
      <c r="H4" s="665"/>
    </row>
    <row r="5" spans="2:8" x14ac:dyDescent="0.35">
      <c r="B5" s="664" t="s">
        <v>233</v>
      </c>
      <c r="C5" s="664"/>
      <c r="D5" s="665"/>
      <c r="E5" s="665"/>
      <c r="F5" s="665"/>
      <c r="G5" s="665"/>
      <c r="H5" s="665"/>
    </row>
    <row r="6" spans="2:8" x14ac:dyDescent="0.35">
      <c r="B6" s="664" t="s">
        <v>234</v>
      </c>
      <c r="C6" s="664"/>
      <c r="D6" s="665"/>
      <c r="E6" s="665"/>
      <c r="F6" s="665"/>
      <c r="G6" s="665"/>
      <c r="H6" s="665"/>
    </row>
    <row r="7" spans="2:8" x14ac:dyDescent="0.35">
      <c r="B7" s="664" t="s">
        <v>125</v>
      </c>
      <c r="C7" s="664"/>
      <c r="D7" s="665"/>
      <c r="E7" s="665"/>
      <c r="F7" s="665"/>
      <c r="G7" s="665"/>
      <c r="H7" s="665"/>
    </row>
    <row r="8" spans="2:8" x14ac:dyDescent="0.35">
      <c r="C8" s="541"/>
      <c r="D8" s="541"/>
      <c r="E8" s="541"/>
      <c r="F8" s="541"/>
      <c r="G8" s="541"/>
      <c r="H8" s="541"/>
    </row>
    <row r="9" spans="2:8" x14ac:dyDescent="0.35">
      <c r="C9" s="541"/>
      <c r="D9" s="541"/>
      <c r="E9" s="541"/>
      <c r="F9" s="541"/>
      <c r="G9" s="541"/>
      <c r="H9" s="541"/>
    </row>
    <row r="10" spans="2:8" ht="15.5" x14ac:dyDescent="0.35">
      <c r="B10" s="646" t="s">
        <v>294</v>
      </c>
      <c r="C10" s="646"/>
      <c r="D10" s="646"/>
      <c r="E10" s="646"/>
      <c r="F10" s="646"/>
      <c r="G10" s="646"/>
      <c r="H10" s="646"/>
    </row>
    <row r="11" spans="2:8" ht="15" thickBot="1" x14ac:dyDescent="0.4">
      <c r="B11" s="537"/>
      <c r="C11" s="537"/>
      <c r="D11" s="537"/>
      <c r="E11" s="537"/>
      <c r="F11" s="537"/>
      <c r="G11" s="538"/>
      <c r="H11" s="542"/>
    </row>
    <row r="12" spans="2:8" ht="58" customHeight="1" x14ac:dyDescent="0.35">
      <c r="B12" s="649" t="s">
        <v>305</v>
      </c>
      <c r="C12" s="667" t="s">
        <v>414</v>
      </c>
      <c r="D12" s="667"/>
      <c r="E12" s="667"/>
      <c r="F12" s="667"/>
      <c r="G12" s="582" t="s">
        <v>235</v>
      </c>
      <c r="H12" s="641" t="s">
        <v>415</v>
      </c>
    </row>
    <row r="13" spans="2:8" ht="29.15" customHeight="1" x14ac:dyDescent="0.35">
      <c r="B13" s="650"/>
      <c r="C13" s="585" t="s">
        <v>390</v>
      </c>
      <c r="D13" s="648" t="s">
        <v>236</v>
      </c>
      <c r="E13" s="648"/>
      <c r="F13" s="668"/>
      <c r="G13" s="583" t="s">
        <v>239</v>
      </c>
      <c r="H13" s="639"/>
    </row>
    <row r="14" spans="2:8" ht="30" customHeight="1" x14ac:dyDescent="0.35">
      <c r="B14" s="650"/>
      <c r="C14" s="585" t="s">
        <v>390</v>
      </c>
      <c r="D14" s="648" t="s">
        <v>237</v>
      </c>
      <c r="E14" s="648"/>
      <c r="F14" s="668"/>
      <c r="G14" s="583" t="s">
        <v>239</v>
      </c>
      <c r="H14" s="639"/>
    </row>
    <row r="15" spans="2:8" ht="30" customHeight="1" thickBot="1" x14ac:dyDescent="0.4">
      <c r="B15" s="651"/>
      <c r="C15" s="586" t="s">
        <v>390</v>
      </c>
      <c r="D15" s="654" t="s">
        <v>238</v>
      </c>
      <c r="E15" s="654"/>
      <c r="F15" s="654"/>
      <c r="G15" s="584" t="s">
        <v>239</v>
      </c>
      <c r="H15" s="640"/>
    </row>
    <row r="16" spans="2:8" ht="15" thickBot="1" x14ac:dyDescent="0.4">
      <c r="B16" s="537"/>
      <c r="C16" s="537"/>
      <c r="D16" s="537"/>
      <c r="E16" s="537"/>
      <c r="F16" s="537"/>
      <c r="G16" s="538"/>
      <c r="H16" s="542"/>
    </row>
    <row r="17" spans="2:8" ht="29" x14ac:dyDescent="0.35">
      <c r="B17" s="649" t="s">
        <v>306</v>
      </c>
      <c r="C17" s="667" t="s">
        <v>241</v>
      </c>
      <c r="D17" s="667"/>
      <c r="E17" s="667"/>
      <c r="F17" s="667"/>
      <c r="G17" s="582" t="s">
        <v>235</v>
      </c>
      <c r="H17" s="554" t="s">
        <v>240</v>
      </c>
    </row>
    <row r="18" spans="2:8" ht="30" customHeight="1" x14ac:dyDescent="0.35">
      <c r="B18" s="650"/>
      <c r="C18" s="598" t="s">
        <v>390</v>
      </c>
      <c r="D18" s="702" t="s">
        <v>245</v>
      </c>
      <c r="E18" s="702"/>
      <c r="F18" s="702"/>
      <c r="G18" s="583" t="s">
        <v>242</v>
      </c>
      <c r="H18" s="627"/>
    </row>
    <row r="19" spans="2:8" ht="30" customHeight="1" x14ac:dyDescent="0.35">
      <c r="B19" s="650"/>
      <c r="C19" s="538" t="s">
        <v>390</v>
      </c>
      <c r="D19" s="703" t="s">
        <v>246</v>
      </c>
      <c r="E19" s="703"/>
      <c r="F19" s="703"/>
      <c r="G19" s="587" t="s">
        <v>242</v>
      </c>
      <c r="H19" s="627"/>
    </row>
    <row r="20" spans="2:8" x14ac:dyDescent="0.35">
      <c r="B20" s="650"/>
      <c r="C20" s="543"/>
      <c r="D20" s="543"/>
      <c r="E20" s="543"/>
      <c r="F20" s="543"/>
      <c r="G20" s="544"/>
      <c r="H20" s="545"/>
    </row>
    <row r="21" spans="2:8" ht="30" customHeight="1" x14ac:dyDescent="0.35">
      <c r="B21" s="650"/>
      <c r="C21" s="603" t="s">
        <v>390</v>
      </c>
      <c r="D21" s="700" t="s">
        <v>247</v>
      </c>
      <c r="E21" s="700"/>
      <c r="F21" s="700"/>
      <c r="G21" s="590" t="s">
        <v>242</v>
      </c>
      <c r="H21" s="627"/>
    </row>
    <row r="22" spans="2:8" ht="30" customHeight="1" x14ac:dyDescent="0.35">
      <c r="B22" s="650"/>
      <c r="C22" s="603" t="s">
        <v>390</v>
      </c>
      <c r="D22" s="700" t="s">
        <v>285</v>
      </c>
      <c r="E22" s="700"/>
      <c r="F22" s="700"/>
      <c r="G22" s="590" t="s">
        <v>244</v>
      </c>
      <c r="H22" s="627"/>
    </row>
    <row r="23" spans="2:8" ht="30" customHeight="1" thickBot="1" x14ac:dyDescent="0.4">
      <c r="B23" s="651"/>
      <c r="C23" s="540" t="s">
        <v>390</v>
      </c>
      <c r="D23" s="701" t="s">
        <v>243</v>
      </c>
      <c r="E23" s="701"/>
      <c r="F23" s="701"/>
      <c r="G23" s="588" t="s">
        <v>244</v>
      </c>
      <c r="H23" s="628"/>
    </row>
    <row r="26" spans="2:8" ht="15.5" x14ac:dyDescent="0.35">
      <c r="B26" s="646" t="s">
        <v>292</v>
      </c>
      <c r="C26" s="646"/>
      <c r="D26" s="646"/>
      <c r="E26" s="646"/>
      <c r="F26" s="646"/>
      <c r="G26" s="646"/>
      <c r="H26" s="646"/>
    </row>
    <row r="27" spans="2:8" ht="15" thickBot="1" x14ac:dyDescent="0.4"/>
    <row r="28" spans="2:8" ht="60" customHeight="1" x14ac:dyDescent="0.35">
      <c r="B28" s="649" t="s">
        <v>304</v>
      </c>
      <c r="C28" s="667" t="s">
        <v>299</v>
      </c>
      <c r="D28" s="667"/>
      <c r="E28" s="667"/>
      <c r="F28" s="667"/>
      <c r="G28" s="582" t="s">
        <v>27</v>
      </c>
      <c r="H28" s="554" t="s">
        <v>240</v>
      </c>
    </row>
    <row r="29" spans="2:8" x14ac:dyDescent="0.35">
      <c r="B29" s="650"/>
      <c r="C29" s="598" t="s">
        <v>390</v>
      </c>
      <c r="D29" s="611" t="s">
        <v>270</v>
      </c>
      <c r="E29" s="611"/>
      <c r="F29" s="611"/>
      <c r="G29" s="583">
        <v>6</v>
      </c>
      <c r="H29" s="669"/>
    </row>
    <row r="30" spans="2:8" x14ac:dyDescent="0.35">
      <c r="B30" s="650"/>
      <c r="C30" s="603" t="s">
        <v>390</v>
      </c>
      <c r="D30" s="610" t="s">
        <v>271</v>
      </c>
      <c r="E30" s="610"/>
      <c r="F30" s="610"/>
      <c r="G30" s="590">
        <v>4</v>
      </c>
      <c r="H30" s="670"/>
    </row>
    <row r="31" spans="2:8" x14ac:dyDescent="0.35">
      <c r="B31" s="650"/>
      <c r="C31" s="603" t="s">
        <v>390</v>
      </c>
      <c r="D31" s="610" t="s">
        <v>272</v>
      </c>
      <c r="E31" s="610"/>
      <c r="F31" s="610"/>
      <c r="G31" s="590">
        <v>2</v>
      </c>
      <c r="H31" s="670"/>
    </row>
    <row r="32" spans="2:8" ht="15" thickBot="1" x14ac:dyDescent="0.4">
      <c r="B32" s="651"/>
      <c r="C32" s="540" t="s">
        <v>390</v>
      </c>
      <c r="D32" s="539" t="s">
        <v>273</v>
      </c>
      <c r="E32" s="539"/>
      <c r="F32" s="539"/>
      <c r="G32" s="588">
        <v>0</v>
      </c>
      <c r="H32" s="671"/>
    </row>
    <row r="33" spans="2:8" ht="15" thickBot="1" x14ac:dyDescent="0.4"/>
    <row r="34" spans="2:8" ht="29" x14ac:dyDescent="0.35">
      <c r="B34" s="649" t="s">
        <v>303</v>
      </c>
      <c r="C34" s="694" t="s">
        <v>274</v>
      </c>
      <c r="D34" s="694"/>
      <c r="E34" s="694"/>
      <c r="F34" s="694"/>
      <c r="G34" s="582" t="s">
        <v>27</v>
      </c>
      <c r="H34" s="554" t="s">
        <v>240</v>
      </c>
    </row>
    <row r="35" spans="2:8" ht="15" customHeight="1" x14ac:dyDescent="0.35">
      <c r="B35" s="650"/>
      <c r="C35" s="598" t="s">
        <v>390</v>
      </c>
      <c r="D35" s="704" t="s">
        <v>275</v>
      </c>
      <c r="E35" s="704"/>
      <c r="F35" s="704"/>
      <c r="G35" s="583">
        <v>0</v>
      </c>
      <c r="H35" s="669"/>
    </row>
    <row r="36" spans="2:8" ht="15" customHeight="1" x14ac:dyDescent="0.35">
      <c r="B36" s="650"/>
      <c r="C36" s="603" t="s">
        <v>390</v>
      </c>
      <c r="D36" s="705" t="s">
        <v>276</v>
      </c>
      <c r="E36" s="705"/>
      <c r="F36" s="705"/>
      <c r="G36" s="590">
        <v>2</v>
      </c>
      <c r="H36" s="670"/>
    </row>
    <row r="37" spans="2:8" ht="15" customHeight="1" x14ac:dyDescent="0.35">
      <c r="B37" s="650"/>
      <c r="C37" s="603" t="s">
        <v>390</v>
      </c>
      <c r="D37" s="705" t="s">
        <v>277</v>
      </c>
      <c r="E37" s="705"/>
      <c r="F37" s="705"/>
      <c r="G37" s="590">
        <v>4</v>
      </c>
      <c r="H37" s="670"/>
    </row>
    <row r="38" spans="2:8" ht="30" customHeight="1" x14ac:dyDescent="0.35">
      <c r="B38" s="650"/>
      <c r="C38" s="603" t="s">
        <v>390</v>
      </c>
      <c r="D38" s="700" t="s">
        <v>279</v>
      </c>
      <c r="E38" s="700"/>
      <c r="F38" s="700"/>
      <c r="G38" s="590">
        <v>8</v>
      </c>
      <c r="H38" s="670"/>
    </row>
    <row r="39" spans="2:8" ht="30" customHeight="1" thickBot="1" x14ac:dyDescent="0.4">
      <c r="B39" s="651"/>
      <c r="C39" s="540" t="s">
        <v>390</v>
      </c>
      <c r="D39" s="701" t="s">
        <v>278</v>
      </c>
      <c r="E39" s="701"/>
      <c r="F39" s="701"/>
      <c r="G39" s="588">
        <v>10</v>
      </c>
      <c r="H39" s="671"/>
    </row>
    <row r="40" spans="2:8" ht="15" thickBot="1" x14ac:dyDescent="0.4"/>
    <row r="41" spans="2:8" ht="29" x14ac:dyDescent="0.35">
      <c r="B41" s="649" t="s">
        <v>302</v>
      </c>
      <c r="C41" s="652" t="s">
        <v>282</v>
      </c>
      <c r="D41" s="653"/>
      <c r="E41" s="653"/>
      <c r="F41" s="655"/>
      <c r="G41" s="582" t="s">
        <v>235</v>
      </c>
      <c r="H41" s="554" t="s">
        <v>240</v>
      </c>
    </row>
    <row r="42" spans="2:8" ht="30" customHeight="1" x14ac:dyDescent="0.35">
      <c r="B42" s="650"/>
      <c r="C42" s="598" t="s">
        <v>390</v>
      </c>
      <c r="D42" s="704" t="s">
        <v>296</v>
      </c>
      <c r="E42" s="704"/>
      <c r="F42" s="704"/>
      <c r="G42" s="583" t="s">
        <v>281</v>
      </c>
      <c r="H42" s="631"/>
    </row>
    <row r="43" spans="2:8" ht="30" customHeight="1" thickBot="1" x14ac:dyDescent="0.4">
      <c r="B43" s="651"/>
      <c r="C43" s="540" t="s">
        <v>390</v>
      </c>
      <c r="D43" s="706" t="s">
        <v>280</v>
      </c>
      <c r="E43" s="706"/>
      <c r="F43" s="706"/>
      <c r="G43" s="588" t="s">
        <v>242</v>
      </c>
      <c r="H43" s="632"/>
    </row>
    <row r="44" spans="2:8" ht="15" thickBot="1" x14ac:dyDescent="0.4"/>
    <row r="45" spans="2:8" ht="29" customHeight="1" x14ac:dyDescent="0.35">
      <c r="B45" s="649" t="s">
        <v>406</v>
      </c>
      <c r="C45" s="675" t="s">
        <v>421</v>
      </c>
      <c r="D45" s="667"/>
      <c r="E45" s="667"/>
      <c r="F45" s="667"/>
      <c r="G45" s="606" t="s">
        <v>27</v>
      </c>
      <c r="H45" s="566" t="s">
        <v>240</v>
      </c>
    </row>
    <row r="46" spans="2:8" ht="30" customHeight="1" x14ac:dyDescent="0.35">
      <c r="B46" s="650"/>
      <c r="C46" s="709" t="s">
        <v>390</v>
      </c>
      <c r="D46" s="690" t="s">
        <v>411</v>
      </c>
      <c r="E46" s="690"/>
      <c r="F46" s="691"/>
      <c r="G46" s="687" t="s">
        <v>345</v>
      </c>
      <c r="H46" s="679"/>
    </row>
    <row r="47" spans="2:8" ht="30" customHeight="1" x14ac:dyDescent="0.35">
      <c r="B47" s="650"/>
      <c r="C47" s="710"/>
      <c r="D47" s="647"/>
      <c r="E47" s="647"/>
      <c r="F47" s="692"/>
      <c r="G47" s="688"/>
      <c r="H47" s="680"/>
    </row>
    <row r="48" spans="2:8" ht="30" customHeight="1" x14ac:dyDescent="0.35">
      <c r="B48" s="650"/>
      <c r="C48" s="711"/>
      <c r="D48" s="678"/>
      <c r="E48" s="678"/>
      <c r="F48" s="693"/>
      <c r="G48" s="689"/>
      <c r="H48" s="680"/>
    </row>
    <row r="49" spans="2:11" ht="15" customHeight="1" thickBot="1" x14ac:dyDescent="0.4">
      <c r="B49" s="650"/>
      <c r="C49" s="567"/>
      <c r="D49" s="568"/>
      <c r="E49" s="568"/>
      <c r="F49" s="568"/>
      <c r="G49" s="569"/>
      <c r="H49" s="570"/>
    </row>
    <row r="50" spans="2:11" ht="30" customHeight="1" x14ac:dyDescent="0.35">
      <c r="B50" s="650"/>
      <c r="C50" s="655" t="s">
        <v>398</v>
      </c>
      <c r="D50" s="667"/>
      <c r="E50" s="667"/>
      <c r="F50" s="667"/>
      <c r="G50" s="606" t="s">
        <v>300</v>
      </c>
      <c r="H50" s="566" t="s">
        <v>240</v>
      </c>
    </row>
    <row r="51" spans="2:11" ht="60" customHeight="1" x14ac:dyDescent="0.35">
      <c r="B51" s="650"/>
      <c r="C51" s="608" t="s">
        <v>390</v>
      </c>
      <c r="D51" s="708" t="s">
        <v>422</v>
      </c>
      <c r="E51" s="708"/>
      <c r="F51" s="708"/>
      <c r="G51" s="609" t="s">
        <v>409</v>
      </c>
      <c r="H51" s="629"/>
    </row>
    <row r="52" spans="2:11" ht="30" customHeight="1" thickBot="1" x14ac:dyDescent="0.4">
      <c r="B52" s="651"/>
      <c r="C52" s="571" t="s">
        <v>390</v>
      </c>
      <c r="D52" s="707" t="s">
        <v>423</v>
      </c>
      <c r="E52" s="707"/>
      <c r="F52" s="707"/>
      <c r="G52" s="607">
        <v>0</v>
      </c>
      <c r="H52" s="630"/>
    </row>
    <row r="53" spans="2:11" ht="15" thickBot="1" x14ac:dyDescent="0.4"/>
    <row r="54" spans="2:11" ht="29" x14ac:dyDescent="0.35">
      <c r="B54" s="649" t="s">
        <v>396</v>
      </c>
      <c r="C54" s="667" t="s">
        <v>253</v>
      </c>
      <c r="D54" s="667"/>
      <c r="E54" s="667"/>
      <c r="F54" s="667"/>
      <c r="G54" s="582" t="s">
        <v>235</v>
      </c>
      <c r="H54" s="554" t="s">
        <v>240</v>
      </c>
    </row>
    <row r="55" spans="2:11" ht="45" customHeight="1" x14ac:dyDescent="0.35">
      <c r="B55" s="650"/>
      <c r="C55" s="598" t="s">
        <v>390</v>
      </c>
      <c r="D55" s="702" t="s">
        <v>259</v>
      </c>
      <c r="E55" s="702"/>
      <c r="F55" s="702"/>
      <c r="G55" s="594" t="s">
        <v>256</v>
      </c>
      <c r="H55" s="627"/>
      <c r="I55" s="712"/>
    </row>
    <row r="56" spans="2:11" ht="45" customHeight="1" x14ac:dyDescent="0.35">
      <c r="B56" s="650"/>
      <c r="C56" s="603" t="s">
        <v>390</v>
      </c>
      <c r="D56" s="700" t="s">
        <v>257</v>
      </c>
      <c r="E56" s="700"/>
      <c r="F56" s="700"/>
      <c r="G56" s="590" t="s">
        <v>252</v>
      </c>
      <c r="H56" s="627"/>
      <c r="I56" s="712"/>
    </row>
    <row r="57" spans="2:11" ht="45" customHeight="1" x14ac:dyDescent="0.35">
      <c r="B57" s="650"/>
      <c r="C57" s="603" t="s">
        <v>390</v>
      </c>
      <c r="D57" s="700" t="s">
        <v>260</v>
      </c>
      <c r="E57" s="700"/>
      <c r="F57" s="700"/>
      <c r="G57" s="590" t="s">
        <v>252</v>
      </c>
      <c r="H57" s="627"/>
      <c r="I57" s="712"/>
    </row>
    <row r="58" spans="2:11" ht="45" customHeight="1" thickBot="1" x14ac:dyDescent="0.4">
      <c r="B58" s="651"/>
      <c r="C58" s="540" t="s">
        <v>390</v>
      </c>
      <c r="D58" s="701" t="s">
        <v>258</v>
      </c>
      <c r="E58" s="701"/>
      <c r="F58" s="701"/>
      <c r="G58" s="588">
        <v>0</v>
      </c>
      <c r="H58" s="628"/>
      <c r="I58" s="712"/>
    </row>
    <row r="59" spans="2:11" ht="15" thickBot="1" x14ac:dyDescent="0.4"/>
    <row r="60" spans="2:11" ht="32.15" customHeight="1" x14ac:dyDescent="0.35">
      <c r="B60" s="649" t="s">
        <v>307</v>
      </c>
      <c r="C60" s="667" t="s">
        <v>2</v>
      </c>
      <c r="D60" s="667"/>
      <c r="E60" s="667"/>
      <c r="F60" s="667"/>
      <c r="G60" s="582" t="s">
        <v>27</v>
      </c>
      <c r="H60" s="554" t="s">
        <v>240</v>
      </c>
      <c r="I60" s="537"/>
      <c r="J60" s="537"/>
    </row>
    <row r="61" spans="2:11" ht="30" customHeight="1" x14ac:dyDescent="0.35">
      <c r="B61" s="650"/>
      <c r="C61" s="600" t="s">
        <v>390</v>
      </c>
      <c r="D61" s="702" t="s">
        <v>297</v>
      </c>
      <c r="E61" s="702"/>
      <c r="F61" s="702"/>
      <c r="G61" s="583">
        <v>3</v>
      </c>
      <c r="H61" s="669"/>
      <c r="I61" s="537"/>
      <c r="J61" s="537"/>
      <c r="K61" s="537"/>
    </row>
    <row r="62" spans="2:11" ht="45" customHeight="1" x14ac:dyDescent="0.35">
      <c r="B62" s="650"/>
      <c r="C62" s="599" t="s">
        <v>390</v>
      </c>
      <c r="D62" s="700" t="s">
        <v>298</v>
      </c>
      <c r="E62" s="700"/>
      <c r="F62" s="700"/>
      <c r="G62" s="590" t="s">
        <v>239</v>
      </c>
      <c r="H62" s="670"/>
      <c r="I62" s="537"/>
      <c r="J62" s="537"/>
      <c r="K62" s="548"/>
    </row>
    <row r="63" spans="2:11" ht="30" customHeight="1" x14ac:dyDescent="0.35">
      <c r="B63" s="650"/>
      <c r="C63" s="601" t="s">
        <v>390</v>
      </c>
      <c r="D63" s="703" t="s">
        <v>301</v>
      </c>
      <c r="E63" s="703"/>
      <c r="F63" s="703"/>
      <c r="G63" s="587">
        <v>0</v>
      </c>
      <c r="H63" s="670"/>
      <c r="I63" s="537"/>
      <c r="J63" s="537"/>
      <c r="K63" s="548"/>
    </row>
    <row r="64" spans="2:11" ht="15" thickBot="1" x14ac:dyDescent="0.4">
      <c r="B64" s="686"/>
      <c r="C64" s="555"/>
      <c r="D64" s="556"/>
      <c r="E64" s="556"/>
      <c r="F64" s="556"/>
      <c r="G64" s="558"/>
      <c r="H64" s="562"/>
      <c r="J64" s="537"/>
    </row>
    <row r="65" spans="2:11" ht="30" customHeight="1" x14ac:dyDescent="0.35">
      <c r="B65" s="650"/>
      <c r="C65" s="673" t="s">
        <v>287</v>
      </c>
      <c r="D65" s="674"/>
      <c r="E65" s="674"/>
      <c r="F65" s="699"/>
      <c r="G65" s="565" t="s">
        <v>27</v>
      </c>
      <c r="H65" s="566" t="s">
        <v>240</v>
      </c>
      <c r="J65" s="537"/>
    </row>
    <row r="66" spans="2:11" ht="15" customHeight="1" x14ac:dyDescent="0.35">
      <c r="B66" s="650"/>
      <c r="C66" s="600" t="s">
        <v>390</v>
      </c>
      <c r="D66" s="704" t="s">
        <v>266</v>
      </c>
      <c r="E66" s="704"/>
      <c r="F66" s="704"/>
      <c r="G66" s="583">
        <v>2</v>
      </c>
      <c r="H66" s="670"/>
      <c r="J66" s="537"/>
      <c r="K66" s="537"/>
    </row>
    <row r="67" spans="2:11" ht="15" customHeight="1" x14ac:dyDescent="0.35">
      <c r="B67" s="650"/>
      <c r="C67" s="599" t="s">
        <v>390</v>
      </c>
      <c r="D67" s="705" t="s">
        <v>264</v>
      </c>
      <c r="E67" s="705"/>
      <c r="F67" s="705"/>
      <c r="G67" s="590">
        <v>1</v>
      </c>
      <c r="H67" s="670"/>
      <c r="J67" s="537"/>
      <c r="K67" s="537"/>
    </row>
    <row r="68" spans="2:11" ht="15" customHeight="1" thickBot="1" x14ac:dyDescent="0.4">
      <c r="B68" s="651"/>
      <c r="C68" s="602" t="s">
        <v>390</v>
      </c>
      <c r="D68" s="706" t="s">
        <v>265</v>
      </c>
      <c r="E68" s="706"/>
      <c r="F68" s="706"/>
      <c r="G68" s="588">
        <v>0</v>
      </c>
      <c r="H68" s="671"/>
      <c r="J68" s="537"/>
      <c r="K68" s="537"/>
    </row>
    <row r="69" spans="2:11" ht="15" customHeight="1" thickBot="1" x14ac:dyDescent="0.4">
      <c r="B69" s="552"/>
      <c r="C69" s="550"/>
      <c r="D69" s="549"/>
      <c r="E69" s="549"/>
      <c r="F69" s="549"/>
      <c r="G69" s="538"/>
      <c r="H69" s="553"/>
      <c r="J69" s="537"/>
      <c r="K69" s="537"/>
    </row>
    <row r="70" spans="2:11" ht="29" x14ac:dyDescent="0.35">
      <c r="B70" s="649" t="s">
        <v>308</v>
      </c>
      <c r="C70" s="694" t="s">
        <v>283</v>
      </c>
      <c r="D70" s="694"/>
      <c r="E70" s="694"/>
      <c r="F70" s="694"/>
      <c r="G70" s="582" t="s">
        <v>235</v>
      </c>
      <c r="H70" s="554" t="s">
        <v>240</v>
      </c>
      <c r="J70" s="548"/>
    </row>
    <row r="71" spans="2:11" ht="30" customHeight="1" x14ac:dyDescent="0.35">
      <c r="B71" s="650"/>
      <c r="C71" s="598" t="s">
        <v>390</v>
      </c>
      <c r="D71" s="702" t="s">
        <v>284</v>
      </c>
      <c r="E71" s="702"/>
      <c r="F71" s="702"/>
      <c r="G71" s="583" t="s">
        <v>239</v>
      </c>
      <c r="H71" s="633"/>
    </row>
    <row r="72" spans="2:11" s="534" customFormat="1" ht="30" customHeight="1" thickBot="1" x14ac:dyDescent="0.4">
      <c r="B72" s="651"/>
      <c r="C72" s="547" t="s">
        <v>390</v>
      </c>
      <c r="D72" s="701" t="s">
        <v>288</v>
      </c>
      <c r="E72" s="701"/>
      <c r="F72" s="701"/>
      <c r="G72" s="591" t="s">
        <v>242</v>
      </c>
      <c r="H72" s="634"/>
    </row>
    <row r="73" spans="2:11" s="534" customFormat="1" ht="15" customHeight="1" thickBot="1" x14ac:dyDescent="0.4"/>
    <row r="74" spans="2:11" ht="29.5" thickBot="1" x14ac:dyDescent="0.4">
      <c r="B74" s="649" t="s">
        <v>407</v>
      </c>
      <c r="C74" s="667" t="s">
        <v>424</v>
      </c>
      <c r="D74" s="667"/>
      <c r="E74" s="667"/>
      <c r="F74" s="667"/>
      <c r="G74" s="592" t="s">
        <v>4</v>
      </c>
      <c r="H74" s="637" t="s">
        <v>408</v>
      </c>
    </row>
    <row r="75" spans="2:11" ht="46" customHeight="1" thickBot="1" x14ac:dyDescent="0.4">
      <c r="B75" s="651"/>
      <c r="C75" s="623" t="s">
        <v>390</v>
      </c>
      <c r="D75" s="684" t="s">
        <v>413</v>
      </c>
      <c r="E75" s="684"/>
      <c r="F75" s="685"/>
      <c r="G75" s="593" t="s">
        <v>267</v>
      </c>
      <c r="H75" s="644"/>
    </row>
  </sheetData>
  <mergeCells count="72">
    <mergeCell ref="B60:B68"/>
    <mergeCell ref="B74:B75"/>
    <mergeCell ref="C74:F74"/>
    <mergeCell ref="D75:F75"/>
    <mergeCell ref="B70:B72"/>
    <mergeCell ref="C70:F70"/>
    <mergeCell ref="D71:F71"/>
    <mergeCell ref="D72:F72"/>
    <mergeCell ref="I55:I58"/>
    <mergeCell ref="D62:F62"/>
    <mergeCell ref="D63:F63"/>
    <mergeCell ref="C65:F65"/>
    <mergeCell ref="D66:F66"/>
    <mergeCell ref="H66:H68"/>
    <mergeCell ref="D67:F67"/>
    <mergeCell ref="D68:F68"/>
    <mergeCell ref="D58:F58"/>
    <mergeCell ref="C60:F60"/>
    <mergeCell ref="D61:F61"/>
    <mergeCell ref="H61:H63"/>
    <mergeCell ref="H46:H48"/>
    <mergeCell ref="D52:F52"/>
    <mergeCell ref="C50:F50"/>
    <mergeCell ref="D51:F51"/>
    <mergeCell ref="B54:B58"/>
    <mergeCell ref="C54:F54"/>
    <mergeCell ref="D55:F55"/>
    <mergeCell ref="D56:F56"/>
    <mergeCell ref="D57:F57"/>
    <mergeCell ref="G46:G48"/>
    <mergeCell ref="C46:C48"/>
    <mergeCell ref="B41:B43"/>
    <mergeCell ref="C41:F41"/>
    <mergeCell ref="D42:F42"/>
    <mergeCell ref="D43:F43"/>
    <mergeCell ref="B45:B52"/>
    <mergeCell ref="C45:F45"/>
    <mergeCell ref="D46:F48"/>
    <mergeCell ref="B34:B39"/>
    <mergeCell ref="C34:F34"/>
    <mergeCell ref="D35:F35"/>
    <mergeCell ref="H35:H39"/>
    <mergeCell ref="D36:F36"/>
    <mergeCell ref="D37:F37"/>
    <mergeCell ref="D38:F38"/>
    <mergeCell ref="D39:F39"/>
    <mergeCell ref="D22:F22"/>
    <mergeCell ref="D23:F23"/>
    <mergeCell ref="B26:H26"/>
    <mergeCell ref="B28:B32"/>
    <mergeCell ref="C28:F28"/>
    <mergeCell ref="H29:H32"/>
    <mergeCell ref="B17:B23"/>
    <mergeCell ref="C17:F17"/>
    <mergeCell ref="D18:F18"/>
    <mergeCell ref="D19:F19"/>
    <mergeCell ref="D21:F21"/>
    <mergeCell ref="B12:B15"/>
    <mergeCell ref="C12:F12"/>
    <mergeCell ref="D13:F13"/>
    <mergeCell ref="D14:F14"/>
    <mergeCell ref="D15:F15"/>
    <mergeCell ref="B2:H2"/>
    <mergeCell ref="B10:H10"/>
    <mergeCell ref="D6:H6"/>
    <mergeCell ref="B7:C7"/>
    <mergeCell ref="D7:H7"/>
    <mergeCell ref="B4:C4"/>
    <mergeCell ref="D4:H4"/>
    <mergeCell ref="B5:C5"/>
    <mergeCell ref="D5:H5"/>
    <mergeCell ref="B6:C6"/>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Overview</vt:lpstr>
      <vt:lpstr>TESC-Lab II</vt:lpstr>
      <vt:lpstr>UW-BHTF</vt:lpstr>
      <vt:lpstr>WWU-Longhouse</vt:lpstr>
      <vt:lpstr>WWU-EE&amp;CS</vt:lpstr>
      <vt:lpstr>WWU-Class&amp;Lab</vt:lpstr>
      <vt:lpstr>WWU-Safety, Access &amp; Network</vt:lpstr>
      <vt:lpstr>Renovation - Major</vt:lpstr>
      <vt:lpstr>Replacement - Major</vt:lpstr>
      <vt:lpstr>Replacement - Standalone</vt:lpstr>
      <vt:lpstr>Acquisition</vt:lpstr>
      <vt:lpstr>Research</vt:lpstr>
      <vt:lpstr>Predesign - FINAL</vt:lpstr>
      <vt:lpstr>Predesign - Group</vt:lpstr>
      <vt:lpstr>Predesign</vt:lpstr>
      <vt:lpstr>Acquisition!Print_Area</vt:lpstr>
      <vt:lpstr>Predesign!Print_Area</vt:lpstr>
      <vt:lpstr>'Predesign - FINAL'!Print_Area</vt:lpstr>
      <vt:lpstr>'Renovation - Major'!Print_Area</vt:lpstr>
      <vt:lpstr>'Replacement - Major'!Print_Area</vt:lpstr>
      <vt:lpstr>'Replacement - Standalone'!Print_Area</vt:lpstr>
      <vt:lpstr>Research!Print_Area</vt:lpstr>
      <vt:lpstr>'TESC-Lab II'!Print_Area</vt:lpstr>
      <vt:lpstr>'UW-BHTF'!Print_Area</vt:lpstr>
      <vt:lpstr>'WWU-Class&amp;Lab'!Print_Area</vt:lpstr>
      <vt:lpstr>'WWU-EE&amp;CS'!Print_Area</vt:lpstr>
      <vt:lpstr>'WWU-Longhouse'!Print_Area</vt:lpstr>
      <vt:lpstr>'WWU-Safety, Access &amp; Network'!Print_Area</vt:lpstr>
      <vt:lpstr>Predesign!Print_Titles</vt:lpstr>
      <vt:lpstr>Research!score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Jennings, Darrell (OFM)</cp:lastModifiedBy>
  <cp:lastPrinted>2018-08-28T19:23:37Z</cp:lastPrinted>
  <dcterms:created xsi:type="dcterms:W3CDTF">2016-09-22T22:10:34Z</dcterms:created>
  <dcterms:modified xsi:type="dcterms:W3CDTF">2020-08-21T14:44:13Z</dcterms:modified>
</cp:coreProperties>
</file>